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brolet01\AFFGEN1\UFF_VERBALE\ELEZIONI 2024\Proclamazione eletti\"/>
    </mc:Choice>
  </mc:AlternateContent>
  <xr:revisionPtr revIDLastSave="0" documentId="13_ncr:1_{742FD6AC-DF5F-43E6-AD2B-979BF18C44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FERENZE-PROCLAMAZIO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2" i="1" l="1"/>
  <c r="D122" i="1"/>
  <c r="H99" i="1"/>
  <c r="D99" i="1"/>
  <c r="H76" i="1"/>
  <c r="D76" i="1"/>
  <c r="H53" i="1"/>
  <c r="D53" i="1"/>
  <c r="C115" i="1"/>
  <c r="C139" i="1" s="1"/>
  <c r="C114" i="1"/>
  <c r="C138" i="1" s="1"/>
  <c r="I107" i="1"/>
  <c r="I73" i="1"/>
  <c r="I74" i="1"/>
  <c r="C44" i="1"/>
  <c r="E13" i="1"/>
  <c r="I13" i="1"/>
  <c r="E14" i="1"/>
  <c r="I14" i="1"/>
  <c r="E15" i="1"/>
  <c r="I15" i="1"/>
  <c r="E16" i="1"/>
  <c r="I16" i="1"/>
  <c r="E17" i="1"/>
  <c r="I17" i="1"/>
  <c r="E18" i="1"/>
  <c r="I18" i="1"/>
  <c r="E19" i="1"/>
  <c r="I19" i="1"/>
  <c r="E20" i="1"/>
  <c r="I20" i="1"/>
  <c r="E21" i="1"/>
  <c r="I21" i="1"/>
  <c r="E22" i="1"/>
  <c r="I22" i="1"/>
  <c r="E23" i="1"/>
  <c r="I23" i="1"/>
  <c r="E24" i="1"/>
  <c r="I24" i="1"/>
  <c r="E25" i="1"/>
  <c r="I25" i="1"/>
  <c r="E26" i="1"/>
  <c r="I26" i="1"/>
  <c r="E27" i="1"/>
  <c r="I27" i="1"/>
  <c r="E28" i="1"/>
  <c r="I28" i="1"/>
  <c r="D30" i="1"/>
  <c r="H30" i="1"/>
  <c r="C36" i="1"/>
  <c r="C59" i="1" s="1"/>
  <c r="C82" i="1" s="1"/>
  <c r="C105" i="1" s="1"/>
  <c r="C129" i="1" s="1"/>
  <c r="E36" i="1"/>
  <c r="G36" i="1"/>
  <c r="G59" i="1" s="1"/>
  <c r="G82" i="1" s="1"/>
  <c r="G105" i="1" s="1"/>
  <c r="G129" i="1" s="1"/>
  <c r="I36" i="1"/>
  <c r="C37" i="1"/>
  <c r="C60" i="1" s="1"/>
  <c r="C83" i="1" s="1"/>
  <c r="C106" i="1" s="1"/>
  <c r="C130" i="1" s="1"/>
  <c r="E37" i="1"/>
  <c r="G37" i="1"/>
  <c r="G60" i="1" s="1"/>
  <c r="G83" i="1" s="1"/>
  <c r="G106" i="1" s="1"/>
  <c r="G130" i="1" s="1"/>
  <c r="I37" i="1"/>
  <c r="C38" i="1"/>
  <c r="C61" i="1" s="1"/>
  <c r="C84" i="1" s="1"/>
  <c r="C107" i="1" s="1"/>
  <c r="C131" i="1" s="1"/>
  <c r="E38" i="1"/>
  <c r="G38" i="1"/>
  <c r="G61" i="1" s="1"/>
  <c r="G84" i="1" s="1"/>
  <c r="G107" i="1" s="1"/>
  <c r="G131" i="1" s="1"/>
  <c r="I38" i="1"/>
  <c r="C39" i="1"/>
  <c r="C62" i="1" s="1"/>
  <c r="C85" i="1" s="1"/>
  <c r="C108" i="1" s="1"/>
  <c r="C132" i="1" s="1"/>
  <c r="E39" i="1"/>
  <c r="G39" i="1"/>
  <c r="G62" i="1" s="1"/>
  <c r="G85" i="1" s="1"/>
  <c r="G108" i="1" s="1"/>
  <c r="G132" i="1" s="1"/>
  <c r="I39" i="1"/>
  <c r="C40" i="1"/>
  <c r="C63" i="1" s="1"/>
  <c r="C86" i="1" s="1"/>
  <c r="C109" i="1" s="1"/>
  <c r="C133" i="1" s="1"/>
  <c r="E40" i="1"/>
  <c r="G40" i="1"/>
  <c r="G63" i="1" s="1"/>
  <c r="G86" i="1" s="1"/>
  <c r="G109" i="1" s="1"/>
  <c r="G133" i="1" s="1"/>
  <c r="I40" i="1"/>
  <c r="C41" i="1"/>
  <c r="C64" i="1" s="1"/>
  <c r="C87" i="1" s="1"/>
  <c r="C110" i="1" s="1"/>
  <c r="C134" i="1" s="1"/>
  <c r="E41" i="1"/>
  <c r="G41" i="1"/>
  <c r="G64" i="1" s="1"/>
  <c r="G87" i="1" s="1"/>
  <c r="G110" i="1" s="1"/>
  <c r="G134" i="1" s="1"/>
  <c r="I41" i="1"/>
  <c r="C42" i="1"/>
  <c r="C65" i="1" s="1"/>
  <c r="C88" i="1" s="1"/>
  <c r="C111" i="1" s="1"/>
  <c r="C135" i="1" s="1"/>
  <c r="E42" i="1"/>
  <c r="G42" i="1"/>
  <c r="G65" i="1" s="1"/>
  <c r="G88" i="1" s="1"/>
  <c r="G111" i="1" s="1"/>
  <c r="G135" i="1" s="1"/>
  <c r="I42" i="1"/>
  <c r="C43" i="1"/>
  <c r="C66" i="1" s="1"/>
  <c r="C89" i="1" s="1"/>
  <c r="C112" i="1" s="1"/>
  <c r="C136" i="1" s="1"/>
  <c r="E43" i="1"/>
  <c r="G43" i="1"/>
  <c r="G66" i="1" s="1"/>
  <c r="G89" i="1" s="1"/>
  <c r="G112" i="1" s="1"/>
  <c r="G136" i="1" s="1"/>
  <c r="I43" i="1"/>
  <c r="E44" i="1"/>
  <c r="G44" i="1"/>
  <c r="I44" i="1"/>
  <c r="C45" i="1"/>
  <c r="E45" i="1"/>
  <c r="G45" i="1"/>
  <c r="I45" i="1"/>
  <c r="C46" i="1"/>
  <c r="E46" i="1"/>
  <c r="G46" i="1"/>
  <c r="I46" i="1"/>
  <c r="C47" i="1"/>
  <c r="E47" i="1"/>
  <c r="G47" i="1"/>
  <c r="I47" i="1"/>
  <c r="C48" i="1"/>
  <c r="E48" i="1"/>
  <c r="G48" i="1"/>
  <c r="I48" i="1"/>
  <c r="C49" i="1"/>
  <c r="E49" i="1"/>
  <c r="G49" i="1"/>
  <c r="I49" i="1"/>
  <c r="C50" i="1"/>
  <c r="E50" i="1"/>
  <c r="G50" i="1"/>
  <c r="I50" i="1"/>
  <c r="C51" i="1"/>
  <c r="E51" i="1"/>
  <c r="G51" i="1"/>
  <c r="I51" i="1"/>
  <c r="E59" i="1"/>
  <c r="I59" i="1"/>
  <c r="E60" i="1"/>
  <c r="I60" i="1"/>
  <c r="E61" i="1"/>
  <c r="I61" i="1"/>
  <c r="E62" i="1"/>
  <c r="I62" i="1"/>
  <c r="E63" i="1"/>
  <c r="I63" i="1"/>
  <c r="E64" i="1"/>
  <c r="I64" i="1"/>
  <c r="E65" i="1"/>
  <c r="I65" i="1"/>
  <c r="E66" i="1"/>
  <c r="I66" i="1"/>
  <c r="E67" i="1"/>
  <c r="I67" i="1"/>
  <c r="E68" i="1"/>
  <c r="I68" i="1"/>
  <c r="E69" i="1"/>
  <c r="I69" i="1"/>
  <c r="E70" i="1"/>
  <c r="I70" i="1"/>
  <c r="E71" i="1"/>
  <c r="I71" i="1"/>
  <c r="E72" i="1"/>
  <c r="I72" i="1"/>
  <c r="E73" i="1"/>
  <c r="E74" i="1"/>
  <c r="E82" i="1"/>
  <c r="I82" i="1"/>
  <c r="E83" i="1"/>
  <c r="I83" i="1"/>
  <c r="E84" i="1"/>
  <c r="I84" i="1"/>
  <c r="E85" i="1"/>
  <c r="I85" i="1"/>
  <c r="E86" i="1"/>
  <c r="I86" i="1"/>
  <c r="E87" i="1"/>
  <c r="I87" i="1"/>
  <c r="E88" i="1"/>
  <c r="I88" i="1"/>
  <c r="E89" i="1"/>
  <c r="I89" i="1"/>
  <c r="E90" i="1"/>
  <c r="I90" i="1"/>
  <c r="E91" i="1"/>
  <c r="I91" i="1"/>
  <c r="E92" i="1"/>
  <c r="I92" i="1"/>
  <c r="E93" i="1"/>
  <c r="I93" i="1"/>
  <c r="E94" i="1"/>
  <c r="I94" i="1"/>
  <c r="E95" i="1"/>
  <c r="I95" i="1"/>
  <c r="E96" i="1"/>
  <c r="I96" i="1"/>
  <c r="E97" i="1"/>
  <c r="I97" i="1"/>
  <c r="E105" i="1"/>
  <c r="I105" i="1"/>
  <c r="E106" i="1"/>
  <c r="I106" i="1"/>
  <c r="E107" i="1"/>
  <c r="E108" i="1"/>
  <c r="I108" i="1"/>
  <c r="E109" i="1"/>
  <c r="I109" i="1"/>
  <c r="E110" i="1"/>
  <c r="I110" i="1"/>
  <c r="E111" i="1"/>
  <c r="I111" i="1"/>
  <c r="E112" i="1"/>
  <c r="I112" i="1"/>
  <c r="C113" i="1"/>
  <c r="C137" i="1" s="1"/>
  <c r="E113" i="1"/>
  <c r="G113" i="1"/>
  <c r="G137" i="1" s="1"/>
  <c r="I113" i="1"/>
  <c r="E114" i="1"/>
  <c r="G114" i="1"/>
  <c r="G138" i="1" s="1"/>
  <c r="I114" i="1"/>
  <c r="E115" i="1"/>
  <c r="G115" i="1"/>
  <c r="G139" i="1" s="1"/>
  <c r="I115" i="1"/>
  <c r="C116" i="1"/>
  <c r="C140" i="1" s="1"/>
  <c r="E116" i="1"/>
  <c r="G116" i="1"/>
  <c r="G140" i="1" s="1"/>
  <c r="I116" i="1"/>
  <c r="C117" i="1"/>
  <c r="C141" i="1" s="1"/>
  <c r="E117" i="1"/>
  <c r="G117" i="1"/>
  <c r="G141" i="1" s="1"/>
  <c r="I117" i="1"/>
  <c r="C118" i="1"/>
  <c r="C142" i="1" s="1"/>
  <c r="E118" i="1"/>
  <c r="G118" i="1"/>
  <c r="G142" i="1" s="1"/>
  <c r="I118" i="1"/>
  <c r="C119" i="1"/>
  <c r="C143" i="1" s="1"/>
  <c r="E119" i="1"/>
  <c r="G119" i="1"/>
  <c r="G143" i="1" s="1"/>
  <c r="I119" i="1"/>
  <c r="C144" i="1"/>
  <c r="E120" i="1"/>
  <c r="G120" i="1"/>
  <c r="G144" i="1" s="1"/>
  <c r="I120" i="1"/>
  <c r="D129" i="1"/>
  <c r="H129" i="1"/>
  <c r="D130" i="1"/>
  <c r="H130" i="1"/>
  <c r="D131" i="1"/>
  <c r="H131" i="1"/>
  <c r="D132" i="1"/>
  <c r="H132" i="1"/>
  <c r="D133" i="1"/>
  <c r="H133" i="1"/>
  <c r="D134" i="1"/>
  <c r="H134" i="1"/>
  <c r="D135" i="1"/>
  <c r="H135" i="1"/>
  <c r="D136" i="1"/>
  <c r="H136" i="1"/>
  <c r="D137" i="1"/>
  <c r="H137" i="1"/>
  <c r="D138" i="1"/>
  <c r="H138" i="1"/>
  <c r="D139" i="1"/>
  <c r="H139" i="1"/>
  <c r="D140" i="1"/>
  <c r="H140" i="1"/>
  <c r="D141" i="1"/>
  <c r="H141" i="1"/>
  <c r="D142" i="1"/>
  <c r="H142" i="1"/>
  <c r="D143" i="1"/>
  <c r="H143" i="1"/>
  <c r="D144" i="1"/>
  <c r="H144" i="1"/>
  <c r="H146" i="1" l="1"/>
  <c r="D146" i="1"/>
  <c r="I141" i="1"/>
  <c r="I133" i="1"/>
  <c r="I130" i="1"/>
  <c r="E131" i="1"/>
  <c r="I144" i="1"/>
  <c r="I136" i="1"/>
  <c r="I132" i="1"/>
  <c r="E136" i="1"/>
  <c r="I138" i="1"/>
  <c r="E133" i="1"/>
  <c r="E144" i="1"/>
  <c r="E132" i="1"/>
  <c r="E138" i="1"/>
  <c r="E129" i="1"/>
  <c r="E142" i="1"/>
  <c r="E140" i="1"/>
  <c r="I134" i="1"/>
  <c r="I143" i="1"/>
  <c r="E143" i="1"/>
  <c r="I139" i="1"/>
  <c r="E130" i="1"/>
  <c r="E134" i="1"/>
  <c r="E141" i="1"/>
  <c r="I142" i="1"/>
  <c r="I140" i="1"/>
  <c r="I137" i="1"/>
  <c r="I135" i="1"/>
  <c r="I131" i="1"/>
  <c r="I129" i="1"/>
  <c r="E139" i="1"/>
  <c r="E137" i="1"/>
  <c r="E135" i="1"/>
  <c r="C151" i="1" l="1" a="1"/>
  <c r="C151" i="1" s="1"/>
  <c r="G151" i="1" a="1"/>
  <c r="G151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<sst xmlns="http://schemas.openxmlformats.org/spreadsheetml/2006/main" count="149" uniqueCount="51">
  <si>
    <t>INDICE DI PONDERAZIONE</t>
  </si>
  <si>
    <t>FASCIA A) FINO A 3.000 ABITANTI</t>
  </si>
  <si>
    <t>CANDIDATO</t>
  </si>
  <si>
    <t>N. PREFERENZE</t>
  </si>
  <si>
    <t>VOTI DI PREFERENZA PONDERATI</t>
  </si>
  <si>
    <t>BRESSANELLI GIAMPIERO</t>
  </si>
  <si>
    <t>FERRARI FILIPPO</t>
  </si>
  <si>
    <t>SCAGLIA DILETTA</t>
  </si>
  <si>
    <t>FASCIA B) DA 3.001 A 5.000 ABITANTI</t>
  </si>
  <si>
    <t>FASCIA C) DA 5.001 A 10.000 ABITANTI</t>
  </si>
  <si>
    <t>FASCIA D) DA 10.001 A 30.000 ABITANTI</t>
  </si>
  <si>
    <t>FASCIA F) DA 100.001 A 250.000 ABITANTI</t>
  </si>
  <si>
    <t>TOTALI</t>
  </si>
  <si>
    <t>CIFRA INDIVIDUALE PONDERATA</t>
  </si>
  <si>
    <t>CONSIGLIERI ELETTI</t>
  </si>
  <si>
    <t>MANNATRIZIO DANIELE</t>
  </si>
  <si>
    <t>FONTANA PAOLO</t>
  </si>
  <si>
    <t>LOVO GAGLIARDI CATERINA</t>
  </si>
  <si>
    <t>EDALINI DANIELA</t>
  </si>
  <si>
    <t>PLAKA SUELA</t>
  </si>
  <si>
    <t>ALGHISI LAURA</t>
  </si>
  <si>
    <t>AURORA SERGIO</t>
  </si>
  <si>
    <t>CONCARI PATRIZIA</t>
  </si>
  <si>
    <t>FAITA PIERA ANNA</t>
  </si>
  <si>
    <t>CANINI RICCARDO</t>
  </si>
  <si>
    <t>CAPRA FABIO</t>
  </si>
  <si>
    <t>CURCIO ANDREA</t>
  </si>
  <si>
    <t>TOMASSO ANGELA</t>
  </si>
  <si>
    <t>ZANARDINI NADIA</t>
  </si>
  <si>
    <t>LIBRETTI MAURIZIO</t>
  </si>
  <si>
    <t>PATITUCCI FRANCESCO</t>
  </si>
  <si>
    <t>RATTI ANDREA</t>
  </si>
  <si>
    <t>BROGNOLI TOMMASO</t>
  </si>
  <si>
    <t>DAMIOLINI AGOSTINO</t>
  </si>
  <si>
    <t>FAVERO LIVIO</t>
  </si>
  <si>
    <t>FERRARI MARIANGELA</t>
  </si>
  <si>
    <t>FREDDI KATIUSCIA</t>
  </si>
  <si>
    <t>MONTAGNINI MATTEO</t>
  </si>
  <si>
    <t>PODAVINI GABRIELE</t>
  </si>
  <si>
    <t>ROLFI FABIO</t>
  </si>
  <si>
    <t>TABONI MICHELA</t>
  </si>
  <si>
    <t>TOGNI MARCO</t>
  </si>
  <si>
    <t>TRECANI LAURA</t>
  </si>
  <si>
    <t>ZANI VANESSA</t>
  </si>
  <si>
    <r>
      <t xml:space="preserve">LISTA 1) 
</t>
    </r>
    <r>
      <rPr>
        <b/>
        <sz val="11"/>
        <color rgb="FF000000"/>
        <rFont val="Calibri"/>
        <family val="2"/>
      </rPr>
      <t>TERRITORIO BENE COMUNE</t>
    </r>
  </si>
  <si>
    <r>
      <t xml:space="preserve">LISTA 2)
</t>
    </r>
    <r>
      <rPr>
        <b/>
        <sz val="11"/>
        <color rgb="FF000000"/>
        <rFont val="Calibri"/>
        <family val="2"/>
      </rPr>
      <t>PROGETTO FUTURO - PROVINCIA PROTAGONISTA</t>
    </r>
  </si>
  <si>
    <t>TOTALE PREFERENZE</t>
  </si>
  <si>
    <r>
      <rPr>
        <b/>
        <sz val="8"/>
        <color rgb="FF000000"/>
        <rFont val="Calibri"/>
        <family val="2"/>
      </rPr>
      <t>N.B.</t>
    </r>
    <r>
      <rPr>
        <sz val="8"/>
        <color indexed="8"/>
        <rFont val="Calibri"/>
        <family val="2"/>
      </rPr>
      <t xml:space="preserve"> Vedi articolo 38 legge 56/14: "A parità di cifra individuale ponderata, è proclamata eletto il candidato appartenente al sesso meno rappresentato tra gli eletti della lista; in caso di ulteriore parità, è proclamato eletto il candidato più giovane."</t>
    </r>
  </si>
  <si>
    <r>
      <rPr>
        <b/>
        <sz val="10"/>
        <color rgb="FF000000"/>
        <rFont val="Calibri"/>
        <family val="2"/>
      </rPr>
      <t>N.B.</t>
    </r>
    <r>
      <rPr>
        <sz val="10"/>
        <color indexed="8"/>
        <rFont val="Calibri"/>
        <family val="2"/>
      </rPr>
      <t xml:space="preserve"> Vedi legge 56/14, articolo 69  "Sono eleggibili a consigliere provinciale i </t>
    </r>
    <r>
      <rPr>
        <b/>
        <sz val="10"/>
        <color indexed="8"/>
        <rFont val="Calibri"/>
        <family val="2"/>
      </rPr>
      <t>sindaci e i consiglieri comunali in carica</t>
    </r>
    <r>
      <rPr>
        <sz val="10"/>
        <color indexed="8"/>
        <rFont val="Calibri"/>
        <family val="2"/>
      </rPr>
      <t xml:space="preserve">" e articolo 80  "Per le elezioni di cui al comma 79, sono eleggibili anche i </t>
    </r>
    <r>
      <rPr>
        <b/>
        <sz val="10"/>
        <color indexed="8"/>
        <rFont val="Calibri"/>
        <family val="2"/>
      </rPr>
      <t>consiglieri provinciali uscenti</t>
    </r>
    <r>
      <rPr>
        <sz val="10"/>
        <color indexed="8"/>
        <rFont val="Calibri"/>
        <family val="2"/>
      </rPr>
      <t>."</t>
    </r>
  </si>
  <si>
    <r>
      <rPr>
        <b/>
        <sz val="10"/>
        <color rgb="FF000000"/>
        <rFont val="Calibri"/>
        <family val="2"/>
      </rPr>
      <t>N.B.</t>
    </r>
    <r>
      <rPr>
        <sz val="10"/>
        <color indexed="8"/>
        <rFont val="Calibri"/>
        <family val="2"/>
      </rPr>
      <t xml:space="preserve"> Vedi legge 56/14, articolo 70 "L'elezione avviene sulla base di liste, composte da un numero di candidati non superiore al numero dei consiglieri da eleggere e non inferiore alla metà degli stessi..." (quindi</t>
    </r>
    <r>
      <rPr>
        <b/>
        <sz val="10"/>
        <color indexed="8"/>
        <rFont val="Calibri"/>
        <family val="2"/>
      </rPr>
      <t xml:space="preserve"> max 16 min 8</t>
    </r>
    <r>
      <rPr>
        <sz val="10"/>
        <color indexed="8"/>
        <rFont val="Calibri"/>
        <family val="2"/>
      </rPr>
      <t xml:space="preserve">) e articolo 71 "Nelle liste </t>
    </r>
    <r>
      <rPr>
        <b/>
        <sz val="10"/>
        <color indexed="8"/>
        <rFont val="Calibri"/>
        <family val="2"/>
      </rPr>
      <t>nessuno dei due sessi può essere rappresentato in misura superiore al 60 per cento del numero dei candidati</t>
    </r>
    <r>
      <rPr>
        <sz val="10"/>
        <color indexed="8"/>
        <rFont val="Calibri"/>
        <family val="2"/>
      </rPr>
      <t>..."</t>
    </r>
  </si>
  <si>
    <r>
      <t xml:space="preserve">ELEZIONE CONSIGLIO PROVINCIALE
</t>
    </r>
    <r>
      <rPr>
        <b/>
        <sz val="16"/>
        <color rgb="FF000000"/>
        <rFont val="Calibri"/>
        <family val="2"/>
      </rPr>
      <t>29 SETTEMBRE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</si>
</sst>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7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rgb="FF000000"/>
      <name val="Calibri"/>
      <family val="2"/>
    </font>
    <font>
      <b/>
      <sz val="22"/>
      <color indexed="8"/>
      <name val="Calibri"/>
      <family val="2"/>
    </font>
    <font>
      <sz val="8"/>
      <color theme="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u/>
      <sz val="12"/>
      <color indexed="8"/>
      <name val="Calibri"/>
      <family val="2"/>
    </font>
    <font>
      <sz val="9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00"/>
        <bgColor indexed="51"/>
      </patternFill>
    </fill>
    <fill>
      <patternFill patternType="solid">
        <fgColor rgb="FFFF9900"/>
        <bgColor indexed="64"/>
      </patternFill>
    </fill>
    <fill>
      <patternFill patternType="solid">
        <fgColor rgb="FF969696"/>
        <bgColor indexed="23"/>
      </patternFill>
    </fill>
    <fill>
      <patternFill patternType="solid">
        <fgColor rgb="FF969696"/>
        <bgColor indexed="64"/>
      </patternFill>
    </fill>
    <fill>
      <patternFill patternType="solid">
        <fgColor rgb="FFFF0000"/>
        <bgColor indexed="60"/>
      </patternFill>
    </fill>
    <fill>
      <patternFill patternType="solid">
        <fgColor rgb="FFFF0000"/>
        <bgColor indexed="64"/>
      </patternFill>
    </fill>
    <fill>
      <patternFill patternType="solid">
        <fgColor rgb="FF800080"/>
        <bgColor indexed="36"/>
      </patternFill>
    </fill>
    <fill>
      <patternFill patternType="solid">
        <fgColor rgb="FF80008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0" fillId="0" borderId="4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0" fontId="0" fillId="0" borderId="13" xfId="0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3" fillId="7" borderId="23" xfId="0" applyFont="1" applyFill="1" applyBorder="1" applyAlignment="1">
      <alignment horizontal="right" vertical="center"/>
    </xf>
    <xf numFmtId="3" fontId="0" fillId="7" borderId="24" xfId="0" applyNumberFormat="1" applyFill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right" vertical="center"/>
    </xf>
    <xf numFmtId="3" fontId="0" fillId="9" borderId="24" xfId="0" applyNumberFormat="1" applyFill="1" applyBorder="1" applyAlignment="1">
      <alignment horizontal="center"/>
    </xf>
    <xf numFmtId="0" fontId="3" fillId="11" borderId="23" xfId="0" applyFont="1" applyFill="1" applyBorder="1" applyAlignment="1">
      <alignment horizontal="right" vertical="center"/>
    </xf>
    <xf numFmtId="3" fontId="0" fillId="11" borderId="24" xfId="0" applyNumberFormat="1" applyFill="1" applyBorder="1" applyAlignment="1">
      <alignment horizontal="center"/>
    </xf>
    <xf numFmtId="0" fontId="13" fillId="15" borderId="23" xfId="0" applyFont="1" applyFill="1" applyBorder="1" applyAlignment="1">
      <alignment horizontal="right" vertical="center"/>
    </xf>
    <xf numFmtId="3" fontId="14" fillId="15" borderId="24" xfId="0" applyNumberFormat="1" applyFont="1" applyFill="1" applyBorder="1" applyAlignment="1">
      <alignment horizontal="center"/>
    </xf>
    <xf numFmtId="0" fontId="13" fillId="13" borderId="23" xfId="0" applyFont="1" applyFill="1" applyBorder="1" applyAlignment="1">
      <alignment horizontal="right" vertical="center"/>
    </xf>
    <xf numFmtId="3" fontId="14" fillId="13" borderId="24" xfId="0" applyNumberFormat="1" applyFont="1" applyFill="1" applyBorder="1" applyAlignment="1">
      <alignment horizontal="center"/>
    </xf>
    <xf numFmtId="0" fontId="5" fillId="6" borderId="23" xfId="0" applyFont="1" applyFill="1" applyBorder="1" applyAlignment="1">
      <alignment horizontal="right" vertical="center"/>
    </xf>
    <xf numFmtId="3" fontId="4" fillId="6" borderId="24" xfId="0" applyNumberFormat="1" applyFont="1" applyFill="1" applyBorder="1" applyAlignment="1">
      <alignment horizontal="center"/>
    </xf>
    <xf numFmtId="0" fontId="0" fillId="17" borderId="4" xfId="0" applyFill="1" applyBorder="1" applyAlignment="1">
      <alignment horizontal="center" vertical="center"/>
    </xf>
    <xf numFmtId="0" fontId="9" fillId="17" borderId="4" xfId="0" applyFont="1" applyFill="1" applyBorder="1" applyAlignment="1">
      <alignment horizontal="left" vertical="center"/>
    </xf>
    <xf numFmtId="3" fontId="0" fillId="17" borderId="1" xfId="0" applyNumberFormat="1" applyFill="1" applyBorder="1" applyAlignment="1">
      <alignment horizontal="center" vertical="center"/>
    </xf>
    <xf numFmtId="3" fontId="0" fillId="17" borderId="5" xfId="0" applyNumberFormat="1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49" fontId="9" fillId="17" borderId="4" xfId="0" applyNumberFormat="1" applyFont="1" applyFill="1" applyBorder="1" applyAlignment="1">
      <alignment horizontal="left" vertical="center"/>
    </xf>
    <xf numFmtId="3" fontId="0" fillId="17" borderId="3" xfId="0" applyNumberForma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left" vertical="center"/>
    </xf>
    <xf numFmtId="49" fontId="9" fillId="17" borderId="1" xfId="0" applyNumberFormat="1" applyFont="1" applyFill="1" applyBorder="1" applyAlignment="1">
      <alignment horizontal="left" vertical="center"/>
    </xf>
    <xf numFmtId="0" fontId="0" fillId="17" borderId="1" xfId="0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left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5" borderId="27" xfId="0" applyFont="1" applyFill="1" applyBorder="1" applyAlignment="1">
      <alignment horizontal="center" vertical="center" textRotation="90"/>
    </xf>
    <xf numFmtId="0" fontId="1" fillId="5" borderId="28" xfId="0" applyFont="1" applyFill="1" applyBorder="1" applyAlignment="1">
      <alignment horizontal="center" vertical="center" textRotation="90"/>
    </xf>
    <xf numFmtId="0" fontId="1" fillId="5" borderId="29" xfId="0" applyFont="1" applyFill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 textRotation="90"/>
    </xf>
    <xf numFmtId="0" fontId="15" fillId="12" borderId="19" xfId="0" applyFont="1" applyFill="1" applyBorder="1" applyAlignment="1">
      <alignment horizontal="center" vertical="center" textRotation="90"/>
    </xf>
    <xf numFmtId="0" fontId="1" fillId="8" borderId="27" xfId="0" applyFont="1" applyFill="1" applyBorder="1" applyAlignment="1">
      <alignment horizontal="center" vertical="center" textRotation="90"/>
    </xf>
    <xf numFmtId="0" fontId="1" fillId="8" borderId="28" xfId="0" applyFont="1" applyFill="1" applyBorder="1" applyAlignment="1">
      <alignment horizontal="center" vertical="center" textRotation="90"/>
    </xf>
    <xf numFmtId="0" fontId="1" fillId="8" borderId="29" xfId="0" applyFont="1" applyFill="1" applyBorder="1" applyAlignment="1">
      <alignment horizontal="center" vertical="center" textRotation="90"/>
    </xf>
    <xf numFmtId="0" fontId="19" fillId="3" borderId="1" xfId="0" applyFont="1" applyFill="1" applyBorder="1" applyAlignment="1">
      <alignment horizontal="center" vertical="center" textRotation="90"/>
    </xf>
    <xf numFmtId="0" fontId="1" fillId="16" borderId="1" xfId="0" applyFont="1" applyFill="1" applyBorder="1" applyAlignment="1">
      <alignment horizontal="center" vertical="center" textRotation="90"/>
    </xf>
    <xf numFmtId="0" fontId="15" fillId="14" borderId="19" xfId="0" applyFont="1" applyFill="1" applyBorder="1" applyAlignment="1">
      <alignment horizontal="center" vertical="center" textRotation="90"/>
    </xf>
  </cellXfs>
  <cellStyles count="1">
    <cellStyle name="Normale" xfId="0" builtinId="0"/>
  </cellStyles>
  <dxfs count="1">
    <dxf>
      <font>
        <b val="0"/>
        <i val="0"/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00"/>
      <color rgb="FF800080"/>
      <color rgb="FFFF0000"/>
      <color rgb="FF969696"/>
      <color rgb="FFFF99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6"/>
  <sheetViews>
    <sheetView showGridLines="0" tabSelected="1" workbookViewId="0">
      <selection activeCell="H75" sqref="H75"/>
    </sheetView>
  </sheetViews>
  <sheetFormatPr defaultRowHeight="14.4" x14ac:dyDescent="0.3"/>
  <cols>
    <col min="1" max="1" width="12.33203125" customWidth="1"/>
    <col min="2" max="2" width="3.6640625" customWidth="1"/>
    <col min="3" max="3" width="21.6640625" customWidth="1"/>
    <col min="4" max="5" width="10.6640625" customWidth="1"/>
    <col min="6" max="6" width="3.6640625" customWidth="1"/>
    <col min="7" max="7" width="21.6640625" customWidth="1"/>
    <col min="8" max="9" width="10.6640625" customWidth="1"/>
    <col min="10" max="10" width="4" customWidth="1"/>
    <col min="11" max="11" width="16.33203125" customWidth="1"/>
    <col min="12" max="12" width="5.109375" customWidth="1"/>
    <col min="13" max="13" width="7.6640625" customWidth="1"/>
  </cols>
  <sheetData>
    <row r="1" spans="1:13" ht="54" customHeight="1" thickBot="1" x14ac:dyDescent="0.35">
      <c r="A1" s="68" t="s">
        <v>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3" spans="1:13" ht="12.75" customHeight="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1"/>
      <c r="K3" s="1"/>
      <c r="L3" s="1"/>
      <c r="M3" s="1"/>
    </row>
    <row r="4" spans="1:13" ht="13.5" customHeight="1" x14ac:dyDescent="0.3">
      <c r="A4" s="74"/>
      <c r="B4" s="74"/>
      <c r="C4" s="74"/>
      <c r="D4" s="74"/>
      <c r="E4" s="74"/>
      <c r="F4" s="74"/>
      <c r="G4" s="74"/>
      <c r="H4" s="74"/>
      <c r="I4" s="74"/>
      <c r="J4" s="1"/>
      <c r="K4" s="1"/>
      <c r="L4" s="1"/>
      <c r="M4" s="1"/>
    </row>
    <row r="5" spans="1:13" ht="12.75" customHeight="1" x14ac:dyDescent="0.3">
      <c r="A5" s="74" t="s">
        <v>49</v>
      </c>
      <c r="B5" s="74"/>
      <c r="C5" s="74"/>
      <c r="D5" s="74"/>
      <c r="E5" s="74"/>
      <c r="F5" s="74"/>
      <c r="G5" s="74"/>
      <c r="H5" s="74"/>
      <c r="I5" s="74"/>
      <c r="J5" s="32"/>
      <c r="K5" s="32"/>
      <c r="L5" s="32"/>
      <c r="M5" s="32"/>
    </row>
    <row r="6" spans="1:13" x14ac:dyDescent="0.3">
      <c r="A6" s="74"/>
      <c r="B6" s="74"/>
      <c r="C6" s="74"/>
      <c r="D6" s="74"/>
      <c r="E6" s="74"/>
      <c r="F6" s="74"/>
      <c r="G6" s="74"/>
      <c r="H6" s="74"/>
      <c r="I6" s="74"/>
      <c r="J6" s="32"/>
      <c r="K6" s="32"/>
      <c r="L6" s="32"/>
      <c r="M6" s="32"/>
    </row>
    <row r="7" spans="1:13" ht="12.75" customHeight="1" x14ac:dyDescent="0.3">
      <c r="A7" s="74"/>
      <c r="B7" s="74"/>
      <c r="C7" s="74"/>
      <c r="D7" s="74"/>
      <c r="E7" s="74"/>
      <c r="F7" s="74"/>
      <c r="G7" s="74"/>
      <c r="H7" s="74"/>
      <c r="I7" s="74"/>
      <c r="J7" s="32"/>
      <c r="K7" s="32"/>
      <c r="L7" s="32"/>
      <c r="M7" s="32"/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2.75" customHeight="1" x14ac:dyDescent="0.3">
      <c r="A9" s="70" t="s">
        <v>0</v>
      </c>
    </row>
    <row r="10" spans="1:13" ht="50.1" customHeight="1" thickBot="1" x14ac:dyDescent="0.35">
      <c r="A10" s="70"/>
    </row>
    <row r="11" spans="1:13" ht="50.1" customHeight="1" x14ac:dyDescent="0.3">
      <c r="A11" s="36">
        <v>11</v>
      </c>
      <c r="B11" s="71" t="s">
        <v>44</v>
      </c>
      <c r="C11" s="72"/>
      <c r="D11" s="72"/>
      <c r="E11" s="72"/>
      <c r="F11" s="73" t="s">
        <v>45</v>
      </c>
      <c r="G11" s="73"/>
      <c r="H11" s="73"/>
      <c r="I11" s="73"/>
    </row>
    <row r="12" spans="1:13" s="4" customFormat="1" ht="33" customHeight="1" x14ac:dyDescent="0.3">
      <c r="A12" s="75" t="s">
        <v>1</v>
      </c>
      <c r="B12" s="78" t="s">
        <v>2</v>
      </c>
      <c r="C12" s="79"/>
      <c r="D12" s="2" t="s">
        <v>3</v>
      </c>
      <c r="E12" s="3" t="s">
        <v>4</v>
      </c>
      <c r="F12" s="80" t="s">
        <v>2</v>
      </c>
      <c r="G12" s="80"/>
      <c r="H12" s="2" t="s">
        <v>3</v>
      </c>
      <c r="I12" s="3" t="s">
        <v>4</v>
      </c>
      <c r="J12"/>
      <c r="K12"/>
      <c r="L12"/>
      <c r="M12"/>
    </row>
    <row r="13" spans="1:13" x14ac:dyDescent="0.3">
      <c r="A13" s="76"/>
      <c r="B13" s="47">
        <v>1</v>
      </c>
      <c r="C13" s="48" t="s">
        <v>20</v>
      </c>
      <c r="D13" s="49">
        <v>3</v>
      </c>
      <c r="E13" s="50">
        <f t="shared" ref="E13:E28" si="0">D13*$A$11</f>
        <v>33</v>
      </c>
      <c r="F13" s="51">
        <v>1</v>
      </c>
      <c r="G13" s="52" t="s">
        <v>32</v>
      </c>
      <c r="H13" s="49">
        <v>29</v>
      </c>
      <c r="I13" s="53">
        <f t="shared" ref="I13:I28" si="1">H13*$A$11</f>
        <v>319</v>
      </c>
    </row>
    <row r="14" spans="1:13" x14ac:dyDescent="0.3">
      <c r="A14" s="76"/>
      <c r="B14" s="5">
        <v>2</v>
      </c>
      <c r="C14" s="29" t="s">
        <v>21</v>
      </c>
      <c r="D14" s="6">
        <v>10</v>
      </c>
      <c r="E14" s="7">
        <f t="shared" si="0"/>
        <v>110</v>
      </c>
      <c r="F14" s="8">
        <v>2</v>
      </c>
      <c r="G14" s="31" t="s">
        <v>33</v>
      </c>
      <c r="H14" s="6">
        <v>41</v>
      </c>
      <c r="I14" s="9">
        <f t="shared" si="1"/>
        <v>451</v>
      </c>
    </row>
    <row r="15" spans="1:13" x14ac:dyDescent="0.3">
      <c r="A15" s="76"/>
      <c r="B15" s="47">
        <v>3</v>
      </c>
      <c r="C15" s="54" t="s">
        <v>22</v>
      </c>
      <c r="D15" s="49">
        <v>7</v>
      </c>
      <c r="E15" s="50">
        <f t="shared" si="0"/>
        <v>77</v>
      </c>
      <c r="F15" s="51">
        <v>3</v>
      </c>
      <c r="G15" s="55" t="s">
        <v>18</v>
      </c>
      <c r="H15" s="49">
        <v>5</v>
      </c>
      <c r="I15" s="53">
        <f t="shared" si="1"/>
        <v>55</v>
      </c>
    </row>
    <row r="16" spans="1:13" x14ac:dyDescent="0.3">
      <c r="A16" s="76"/>
      <c r="B16" s="5">
        <v>4</v>
      </c>
      <c r="C16" s="29" t="s">
        <v>5</v>
      </c>
      <c r="D16" s="6">
        <v>68</v>
      </c>
      <c r="E16" s="7">
        <f t="shared" si="0"/>
        <v>748</v>
      </c>
      <c r="F16" s="8">
        <v>4</v>
      </c>
      <c r="G16" s="31" t="s">
        <v>34</v>
      </c>
      <c r="H16" s="6">
        <v>0</v>
      </c>
      <c r="I16" s="9">
        <f t="shared" si="1"/>
        <v>0</v>
      </c>
    </row>
    <row r="17" spans="1:12" x14ac:dyDescent="0.3">
      <c r="A17" s="76"/>
      <c r="B17" s="47">
        <v>5</v>
      </c>
      <c r="C17" s="54" t="s">
        <v>23</v>
      </c>
      <c r="D17" s="49">
        <v>0</v>
      </c>
      <c r="E17" s="50">
        <f>D17*$A$11</f>
        <v>0</v>
      </c>
      <c r="F17" s="51">
        <v>5</v>
      </c>
      <c r="G17" s="55" t="s">
        <v>35</v>
      </c>
      <c r="H17" s="49">
        <v>20</v>
      </c>
      <c r="I17" s="53">
        <f t="shared" si="1"/>
        <v>220</v>
      </c>
    </row>
    <row r="18" spans="1:12" x14ac:dyDescent="0.3">
      <c r="A18" s="76"/>
      <c r="B18" s="5">
        <v>6</v>
      </c>
      <c r="C18" s="29" t="s">
        <v>24</v>
      </c>
      <c r="D18" s="6">
        <v>4</v>
      </c>
      <c r="E18" s="7">
        <f>D18*$A$11</f>
        <v>44</v>
      </c>
      <c r="F18" s="8">
        <v>6</v>
      </c>
      <c r="G18" s="31" t="s">
        <v>16</v>
      </c>
      <c r="H18" s="6">
        <v>63</v>
      </c>
      <c r="I18" s="9">
        <f t="shared" si="1"/>
        <v>693</v>
      </c>
    </row>
    <row r="19" spans="1:12" x14ac:dyDescent="0.3">
      <c r="A19" s="76"/>
      <c r="B19" s="47">
        <v>7</v>
      </c>
      <c r="C19" s="54" t="s">
        <v>19</v>
      </c>
      <c r="D19" s="49">
        <v>0</v>
      </c>
      <c r="E19" s="50">
        <f t="shared" si="0"/>
        <v>0</v>
      </c>
      <c r="F19" s="51">
        <v>7</v>
      </c>
      <c r="G19" s="55" t="s">
        <v>36</v>
      </c>
      <c r="H19" s="49">
        <v>1</v>
      </c>
      <c r="I19" s="53">
        <f t="shared" si="1"/>
        <v>11</v>
      </c>
    </row>
    <row r="20" spans="1:12" x14ac:dyDescent="0.3">
      <c r="A20" s="76"/>
      <c r="B20" s="5">
        <v>8</v>
      </c>
      <c r="C20" s="29" t="s">
        <v>25</v>
      </c>
      <c r="D20" s="6">
        <v>4</v>
      </c>
      <c r="E20" s="7">
        <f t="shared" si="0"/>
        <v>44</v>
      </c>
      <c r="F20" s="8">
        <v>8</v>
      </c>
      <c r="G20" s="31" t="s">
        <v>17</v>
      </c>
      <c r="H20" s="6">
        <v>96</v>
      </c>
      <c r="I20" s="9">
        <f t="shared" si="1"/>
        <v>1056</v>
      </c>
    </row>
    <row r="21" spans="1:12" x14ac:dyDescent="0.3">
      <c r="A21" s="76"/>
      <c r="B21" s="47">
        <v>9</v>
      </c>
      <c r="C21" s="54" t="s">
        <v>7</v>
      </c>
      <c r="D21" s="49">
        <v>0</v>
      </c>
      <c r="E21" s="50">
        <f t="shared" si="0"/>
        <v>0</v>
      </c>
      <c r="F21" s="51">
        <v>9</v>
      </c>
      <c r="G21" s="55" t="s">
        <v>15</v>
      </c>
      <c r="H21" s="49">
        <v>76</v>
      </c>
      <c r="I21" s="53">
        <f t="shared" si="1"/>
        <v>836</v>
      </c>
    </row>
    <row r="22" spans="1:12" x14ac:dyDescent="0.3">
      <c r="A22" s="76"/>
      <c r="B22" s="5">
        <v>10</v>
      </c>
      <c r="C22" s="29" t="s">
        <v>26</v>
      </c>
      <c r="D22" s="6">
        <v>9</v>
      </c>
      <c r="E22" s="7">
        <f t="shared" si="0"/>
        <v>99</v>
      </c>
      <c r="F22" s="8">
        <v>10</v>
      </c>
      <c r="G22" s="31" t="s">
        <v>37</v>
      </c>
      <c r="H22" s="6">
        <v>1</v>
      </c>
      <c r="I22" s="9">
        <f t="shared" si="1"/>
        <v>11</v>
      </c>
    </row>
    <row r="23" spans="1:12" x14ac:dyDescent="0.3">
      <c r="A23" s="76"/>
      <c r="B23" s="47">
        <v>11</v>
      </c>
      <c r="C23" s="54" t="s">
        <v>27</v>
      </c>
      <c r="D23" s="49">
        <v>0</v>
      </c>
      <c r="E23" s="50">
        <f t="shared" si="0"/>
        <v>0</v>
      </c>
      <c r="F23" s="51">
        <v>11</v>
      </c>
      <c r="G23" s="55" t="s">
        <v>38</v>
      </c>
      <c r="H23" s="49">
        <v>0</v>
      </c>
      <c r="I23" s="53">
        <f t="shared" si="1"/>
        <v>0</v>
      </c>
    </row>
    <row r="24" spans="1:12" x14ac:dyDescent="0.3">
      <c r="A24" s="76"/>
      <c r="B24" s="5">
        <v>12</v>
      </c>
      <c r="C24" s="29" t="s">
        <v>6</v>
      </c>
      <c r="D24" s="6">
        <v>43</v>
      </c>
      <c r="E24" s="7">
        <f t="shared" si="0"/>
        <v>473</v>
      </c>
      <c r="F24" s="8">
        <v>12</v>
      </c>
      <c r="G24" s="31" t="s">
        <v>39</v>
      </c>
      <c r="H24" s="6">
        <v>10</v>
      </c>
      <c r="I24" s="9">
        <f t="shared" si="1"/>
        <v>110</v>
      </c>
    </row>
    <row r="25" spans="1:12" x14ac:dyDescent="0.3">
      <c r="A25" s="76"/>
      <c r="B25" s="47">
        <v>13</v>
      </c>
      <c r="C25" s="54" t="s">
        <v>28</v>
      </c>
      <c r="D25" s="49">
        <v>0</v>
      </c>
      <c r="E25" s="50">
        <f t="shared" si="0"/>
        <v>0</v>
      </c>
      <c r="F25" s="51">
        <v>13</v>
      </c>
      <c r="G25" s="55" t="s">
        <v>40</v>
      </c>
      <c r="H25" s="49">
        <v>7</v>
      </c>
      <c r="I25" s="53">
        <f t="shared" si="1"/>
        <v>77</v>
      </c>
    </row>
    <row r="26" spans="1:12" x14ac:dyDescent="0.3">
      <c r="A26" s="76"/>
      <c r="B26" s="5">
        <v>14</v>
      </c>
      <c r="C26" s="29" t="s">
        <v>29</v>
      </c>
      <c r="D26" s="6">
        <v>2</v>
      </c>
      <c r="E26" s="7">
        <f t="shared" si="0"/>
        <v>22</v>
      </c>
      <c r="F26" s="8">
        <v>14</v>
      </c>
      <c r="G26" s="31" t="s">
        <v>41</v>
      </c>
      <c r="H26" s="6">
        <v>8</v>
      </c>
      <c r="I26" s="9">
        <f t="shared" si="1"/>
        <v>88</v>
      </c>
    </row>
    <row r="27" spans="1:12" x14ac:dyDescent="0.3">
      <c r="A27" s="76"/>
      <c r="B27" s="47">
        <v>15</v>
      </c>
      <c r="C27" s="54" t="s">
        <v>30</v>
      </c>
      <c r="D27" s="49">
        <v>0</v>
      </c>
      <c r="E27" s="50">
        <f t="shared" si="0"/>
        <v>0</v>
      </c>
      <c r="F27" s="51">
        <v>15</v>
      </c>
      <c r="G27" s="55" t="s">
        <v>42</v>
      </c>
      <c r="H27" s="49">
        <v>44</v>
      </c>
      <c r="I27" s="53">
        <f t="shared" si="1"/>
        <v>484</v>
      </c>
    </row>
    <row r="28" spans="1:12" x14ac:dyDescent="0.3">
      <c r="A28" s="77"/>
      <c r="B28" s="5">
        <v>16</v>
      </c>
      <c r="C28" s="29" t="s">
        <v>31</v>
      </c>
      <c r="D28" s="6">
        <v>9</v>
      </c>
      <c r="E28" s="7">
        <f t="shared" si="0"/>
        <v>99</v>
      </c>
      <c r="F28" s="8">
        <v>16</v>
      </c>
      <c r="G28" s="31" t="s">
        <v>43</v>
      </c>
      <c r="H28" s="6">
        <v>9</v>
      </c>
      <c r="I28" s="9">
        <f t="shared" si="1"/>
        <v>99</v>
      </c>
    </row>
    <row r="30" spans="1:12" x14ac:dyDescent="0.3">
      <c r="C30" s="33" t="s">
        <v>46</v>
      </c>
      <c r="D30" s="34">
        <f>SUM(D13:D28)</f>
        <v>159</v>
      </c>
      <c r="G30" s="33" t="s">
        <v>46</v>
      </c>
      <c r="H30" s="34">
        <f>SUM(H13:H28)</f>
        <v>410</v>
      </c>
      <c r="L30" s="11"/>
    </row>
    <row r="32" spans="1:12" x14ac:dyDescent="0.3">
      <c r="A32" s="70" t="s">
        <v>0</v>
      </c>
    </row>
    <row r="33" spans="1:13" ht="50.1" customHeight="1" thickBot="1" x14ac:dyDescent="0.35">
      <c r="A33" s="70"/>
    </row>
    <row r="34" spans="1:13" ht="50.1" customHeight="1" x14ac:dyDescent="0.3">
      <c r="A34" s="36">
        <v>26</v>
      </c>
      <c r="B34" s="71" t="s">
        <v>44</v>
      </c>
      <c r="C34" s="72"/>
      <c r="D34" s="72"/>
      <c r="E34" s="72"/>
      <c r="F34" s="73" t="s">
        <v>45</v>
      </c>
      <c r="G34" s="73"/>
      <c r="H34" s="73"/>
      <c r="I34" s="73"/>
    </row>
    <row r="35" spans="1:13" s="4" customFormat="1" ht="33" customHeight="1" x14ac:dyDescent="0.3">
      <c r="A35" s="83" t="s">
        <v>8</v>
      </c>
      <c r="B35" s="13"/>
      <c r="C35" s="12" t="s">
        <v>2</v>
      </c>
      <c r="D35" s="2" t="s">
        <v>3</v>
      </c>
      <c r="E35" s="3" t="s">
        <v>4</v>
      </c>
      <c r="F35" s="13"/>
      <c r="G35" s="12" t="s">
        <v>2</v>
      </c>
      <c r="H35" s="2" t="s">
        <v>3</v>
      </c>
      <c r="I35" s="3" t="s">
        <v>4</v>
      </c>
      <c r="J35"/>
      <c r="K35"/>
      <c r="L35"/>
      <c r="M35"/>
    </row>
    <row r="36" spans="1:13" x14ac:dyDescent="0.3">
      <c r="A36" s="84"/>
      <c r="B36" s="47">
        <v>1</v>
      </c>
      <c r="C36" s="48" t="str">
        <f t="shared" ref="C36:C51" si="2">$C13</f>
        <v>ALGHISI LAURA</v>
      </c>
      <c r="D36" s="49">
        <v>4</v>
      </c>
      <c r="E36" s="53">
        <f t="shared" ref="E36:E51" si="3">D36*$A$34</f>
        <v>104</v>
      </c>
      <c r="F36" s="47">
        <v>1</v>
      </c>
      <c r="G36" s="52" t="str">
        <f t="shared" ref="G36:G51" si="4">$G13</f>
        <v>BROGNOLI TOMMASO</v>
      </c>
      <c r="H36" s="49">
        <v>15</v>
      </c>
      <c r="I36" s="53">
        <f t="shared" ref="I36:I51" si="5">H36*$A$34</f>
        <v>390</v>
      </c>
    </row>
    <row r="37" spans="1:13" x14ac:dyDescent="0.3">
      <c r="A37" s="84"/>
      <c r="B37" s="5">
        <v>2</v>
      </c>
      <c r="C37" s="28" t="str">
        <f t="shared" si="2"/>
        <v>AURORA SERGIO</v>
      </c>
      <c r="D37" s="6">
        <v>4</v>
      </c>
      <c r="E37" s="9">
        <f t="shared" si="3"/>
        <v>104</v>
      </c>
      <c r="F37" s="5">
        <v>2</v>
      </c>
      <c r="G37" s="30" t="str">
        <f t="shared" si="4"/>
        <v>DAMIOLINI AGOSTINO</v>
      </c>
      <c r="H37" s="6">
        <v>9</v>
      </c>
      <c r="I37" s="9">
        <f t="shared" si="5"/>
        <v>234</v>
      </c>
    </row>
    <row r="38" spans="1:13" x14ac:dyDescent="0.3">
      <c r="A38" s="84"/>
      <c r="B38" s="47">
        <v>3</v>
      </c>
      <c r="C38" s="48" t="str">
        <f t="shared" si="2"/>
        <v>CONCARI PATRIZIA</v>
      </c>
      <c r="D38" s="49">
        <v>13</v>
      </c>
      <c r="E38" s="53">
        <f t="shared" si="3"/>
        <v>338</v>
      </c>
      <c r="F38" s="47">
        <v>3</v>
      </c>
      <c r="G38" s="52" t="str">
        <f t="shared" si="4"/>
        <v>EDALINI DANIELA</v>
      </c>
      <c r="H38" s="49">
        <v>3</v>
      </c>
      <c r="I38" s="53">
        <f t="shared" si="5"/>
        <v>78</v>
      </c>
    </row>
    <row r="39" spans="1:13" x14ac:dyDescent="0.3">
      <c r="A39" s="84"/>
      <c r="B39" s="5">
        <v>4</v>
      </c>
      <c r="C39" s="28" t="str">
        <f t="shared" si="2"/>
        <v>BRESSANELLI GIAMPIERO</v>
      </c>
      <c r="D39" s="6">
        <v>10</v>
      </c>
      <c r="E39" s="9">
        <f t="shared" si="3"/>
        <v>260</v>
      </c>
      <c r="F39" s="5">
        <v>4</v>
      </c>
      <c r="G39" s="30" t="str">
        <f t="shared" si="4"/>
        <v>FAVERO LIVIO</v>
      </c>
      <c r="H39" s="6">
        <v>0</v>
      </c>
      <c r="I39" s="9">
        <f t="shared" si="5"/>
        <v>0</v>
      </c>
    </row>
    <row r="40" spans="1:13" x14ac:dyDescent="0.3">
      <c r="A40" s="84"/>
      <c r="B40" s="47">
        <v>5</v>
      </c>
      <c r="C40" s="48" t="str">
        <f t="shared" si="2"/>
        <v>FAITA PIERA ANNA</v>
      </c>
      <c r="D40" s="49">
        <v>3</v>
      </c>
      <c r="E40" s="53">
        <f t="shared" si="3"/>
        <v>78</v>
      </c>
      <c r="F40" s="47">
        <v>5</v>
      </c>
      <c r="G40" s="52" t="str">
        <f t="shared" si="4"/>
        <v>FERRARI MARIANGELA</v>
      </c>
      <c r="H40" s="49">
        <v>12</v>
      </c>
      <c r="I40" s="53">
        <f t="shared" si="5"/>
        <v>312</v>
      </c>
    </row>
    <row r="41" spans="1:13" x14ac:dyDescent="0.3">
      <c r="A41" s="84"/>
      <c r="B41" s="5">
        <v>6</v>
      </c>
      <c r="C41" s="28" t="str">
        <f t="shared" si="2"/>
        <v>CANINI RICCARDO</v>
      </c>
      <c r="D41" s="6">
        <v>6</v>
      </c>
      <c r="E41" s="9">
        <f t="shared" si="3"/>
        <v>156</v>
      </c>
      <c r="F41" s="5">
        <v>6</v>
      </c>
      <c r="G41" s="30" t="str">
        <f t="shared" si="4"/>
        <v>FONTANA PAOLO</v>
      </c>
      <c r="H41" s="6">
        <v>73</v>
      </c>
      <c r="I41" s="9">
        <f t="shared" si="5"/>
        <v>1898</v>
      </c>
    </row>
    <row r="42" spans="1:13" x14ac:dyDescent="0.3">
      <c r="A42" s="84"/>
      <c r="B42" s="47">
        <v>7</v>
      </c>
      <c r="C42" s="48" t="str">
        <f t="shared" si="2"/>
        <v>PLAKA SUELA</v>
      </c>
      <c r="D42" s="49">
        <v>0</v>
      </c>
      <c r="E42" s="53">
        <f t="shared" si="3"/>
        <v>0</v>
      </c>
      <c r="F42" s="47">
        <v>7</v>
      </c>
      <c r="G42" s="52" t="str">
        <f t="shared" si="4"/>
        <v>FREDDI KATIUSCIA</v>
      </c>
      <c r="H42" s="49">
        <v>0</v>
      </c>
      <c r="I42" s="53">
        <f t="shared" si="5"/>
        <v>0</v>
      </c>
    </row>
    <row r="43" spans="1:13" x14ac:dyDescent="0.3">
      <c r="A43" s="84"/>
      <c r="B43" s="5">
        <v>8</v>
      </c>
      <c r="C43" s="28" t="str">
        <f t="shared" si="2"/>
        <v>CAPRA FABIO</v>
      </c>
      <c r="D43" s="6">
        <v>8</v>
      </c>
      <c r="E43" s="9">
        <f t="shared" si="3"/>
        <v>208</v>
      </c>
      <c r="F43" s="5">
        <v>8</v>
      </c>
      <c r="G43" s="30" t="str">
        <f t="shared" si="4"/>
        <v>LOVO GAGLIARDI CATERINA</v>
      </c>
      <c r="H43" s="6">
        <v>57</v>
      </c>
      <c r="I43" s="9">
        <f t="shared" si="5"/>
        <v>1482</v>
      </c>
    </row>
    <row r="44" spans="1:13" x14ac:dyDescent="0.3">
      <c r="A44" s="84"/>
      <c r="B44" s="47">
        <v>9</v>
      </c>
      <c r="C44" s="48" t="str">
        <f t="shared" si="2"/>
        <v>SCAGLIA DILETTA</v>
      </c>
      <c r="D44" s="49">
        <v>3</v>
      </c>
      <c r="E44" s="53">
        <f t="shared" si="3"/>
        <v>78</v>
      </c>
      <c r="F44" s="47">
        <v>9</v>
      </c>
      <c r="G44" s="52" t="str">
        <f t="shared" si="4"/>
        <v>MANNATRIZIO DANIELE</v>
      </c>
      <c r="H44" s="49">
        <v>45</v>
      </c>
      <c r="I44" s="53">
        <f t="shared" si="5"/>
        <v>1170</v>
      </c>
    </row>
    <row r="45" spans="1:13" x14ac:dyDescent="0.3">
      <c r="A45" s="84"/>
      <c r="B45" s="5">
        <v>10</v>
      </c>
      <c r="C45" s="28" t="str">
        <f t="shared" si="2"/>
        <v>CURCIO ANDREA</v>
      </c>
      <c r="D45" s="6">
        <v>6</v>
      </c>
      <c r="E45" s="9">
        <f t="shared" si="3"/>
        <v>156</v>
      </c>
      <c r="F45" s="5">
        <v>10</v>
      </c>
      <c r="G45" s="30" t="str">
        <f t="shared" si="4"/>
        <v>MONTAGNINI MATTEO</v>
      </c>
      <c r="H45" s="6">
        <v>0</v>
      </c>
      <c r="I45" s="9">
        <f t="shared" si="5"/>
        <v>0</v>
      </c>
    </row>
    <row r="46" spans="1:13" x14ac:dyDescent="0.3">
      <c r="A46" s="84"/>
      <c r="B46" s="47">
        <v>11</v>
      </c>
      <c r="C46" s="48" t="str">
        <f t="shared" si="2"/>
        <v>TOMASSO ANGELA</v>
      </c>
      <c r="D46" s="49">
        <v>0</v>
      </c>
      <c r="E46" s="53">
        <f t="shared" si="3"/>
        <v>0</v>
      </c>
      <c r="F46" s="47">
        <v>11</v>
      </c>
      <c r="G46" s="52" t="str">
        <f t="shared" si="4"/>
        <v>PODAVINI GABRIELE</v>
      </c>
      <c r="H46" s="49">
        <v>0</v>
      </c>
      <c r="I46" s="53">
        <f t="shared" si="5"/>
        <v>0</v>
      </c>
    </row>
    <row r="47" spans="1:13" x14ac:dyDescent="0.3">
      <c r="A47" s="84"/>
      <c r="B47" s="5">
        <v>12</v>
      </c>
      <c r="C47" s="28" t="str">
        <f t="shared" si="2"/>
        <v>FERRARI FILIPPO</v>
      </c>
      <c r="D47" s="6">
        <v>39</v>
      </c>
      <c r="E47" s="9">
        <f t="shared" si="3"/>
        <v>1014</v>
      </c>
      <c r="F47" s="5">
        <v>12</v>
      </c>
      <c r="G47" s="30" t="str">
        <f t="shared" si="4"/>
        <v>ROLFI FABIO</v>
      </c>
      <c r="H47" s="6">
        <v>10</v>
      </c>
      <c r="I47" s="9">
        <f t="shared" si="5"/>
        <v>260</v>
      </c>
    </row>
    <row r="48" spans="1:13" x14ac:dyDescent="0.3">
      <c r="A48" s="84"/>
      <c r="B48" s="47">
        <v>13</v>
      </c>
      <c r="C48" s="48" t="str">
        <f t="shared" si="2"/>
        <v>ZANARDINI NADIA</v>
      </c>
      <c r="D48" s="49">
        <v>0</v>
      </c>
      <c r="E48" s="53">
        <f t="shared" si="3"/>
        <v>0</v>
      </c>
      <c r="F48" s="47">
        <v>13</v>
      </c>
      <c r="G48" s="52" t="str">
        <f t="shared" si="4"/>
        <v>TABONI MICHELA</v>
      </c>
      <c r="H48" s="49">
        <v>0</v>
      </c>
      <c r="I48" s="53">
        <f t="shared" si="5"/>
        <v>0</v>
      </c>
    </row>
    <row r="49" spans="1:13" x14ac:dyDescent="0.3">
      <c r="A49" s="84"/>
      <c r="B49" s="5">
        <v>14</v>
      </c>
      <c r="C49" s="28" t="str">
        <f t="shared" si="2"/>
        <v>LIBRETTI MAURIZIO</v>
      </c>
      <c r="D49" s="6">
        <v>6</v>
      </c>
      <c r="E49" s="9">
        <f t="shared" si="3"/>
        <v>156</v>
      </c>
      <c r="F49" s="5">
        <v>14</v>
      </c>
      <c r="G49" s="30" t="str">
        <f t="shared" si="4"/>
        <v>TOGNI MARCO</v>
      </c>
      <c r="H49" s="6">
        <v>18</v>
      </c>
      <c r="I49" s="9">
        <f t="shared" si="5"/>
        <v>468</v>
      </c>
    </row>
    <row r="50" spans="1:13" x14ac:dyDescent="0.3">
      <c r="A50" s="84"/>
      <c r="B50" s="47">
        <v>15</v>
      </c>
      <c r="C50" s="48" t="str">
        <f t="shared" si="2"/>
        <v>PATITUCCI FRANCESCO</v>
      </c>
      <c r="D50" s="49">
        <v>2</v>
      </c>
      <c r="E50" s="53">
        <f t="shared" si="3"/>
        <v>52</v>
      </c>
      <c r="F50" s="47">
        <v>15</v>
      </c>
      <c r="G50" s="52" t="str">
        <f t="shared" si="4"/>
        <v>TRECANI LAURA</v>
      </c>
      <c r="H50" s="49">
        <v>25</v>
      </c>
      <c r="I50" s="53">
        <f t="shared" si="5"/>
        <v>650</v>
      </c>
    </row>
    <row r="51" spans="1:13" x14ac:dyDescent="0.3">
      <c r="A51" s="85"/>
      <c r="B51" s="5">
        <v>16</v>
      </c>
      <c r="C51" s="28" t="str">
        <f t="shared" si="2"/>
        <v>RATTI ANDREA</v>
      </c>
      <c r="D51" s="6">
        <v>18</v>
      </c>
      <c r="E51" s="9">
        <f t="shared" si="3"/>
        <v>468</v>
      </c>
      <c r="F51" s="5">
        <v>16</v>
      </c>
      <c r="G51" s="30" t="str">
        <f t="shared" si="4"/>
        <v>ZANI VANESSA</v>
      </c>
      <c r="H51" s="6">
        <v>7</v>
      </c>
      <c r="I51" s="9">
        <f t="shared" si="5"/>
        <v>182</v>
      </c>
    </row>
    <row r="53" spans="1:13" x14ac:dyDescent="0.3">
      <c r="C53" s="37" t="s">
        <v>46</v>
      </c>
      <c r="D53" s="38">
        <f>SUM(D36:D51)</f>
        <v>122</v>
      </c>
      <c r="G53" s="37" t="s">
        <v>46</v>
      </c>
      <c r="H53" s="38">
        <f>SUM(H36:H51)</f>
        <v>274</v>
      </c>
    </row>
    <row r="55" spans="1:13" x14ac:dyDescent="0.3">
      <c r="A55" s="70" t="s">
        <v>0</v>
      </c>
    </row>
    <row r="56" spans="1:13" ht="50.1" customHeight="1" thickBot="1" x14ac:dyDescent="0.35">
      <c r="A56" s="70"/>
    </row>
    <row r="57" spans="1:13" ht="50.1" customHeight="1" thickBot="1" x14ac:dyDescent="0.35">
      <c r="A57" s="35">
        <v>47</v>
      </c>
      <c r="B57" s="71" t="s">
        <v>44</v>
      </c>
      <c r="C57" s="72"/>
      <c r="D57" s="72"/>
      <c r="E57" s="72"/>
      <c r="F57" s="73" t="s">
        <v>45</v>
      </c>
      <c r="G57" s="73"/>
      <c r="H57" s="73"/>
      <c r="I57" s="73"/>
    </row>
    <row r="58" spans="1:13" s="4" customFormat="1" ht="33" customHeight="1" x14ac:dyDescent="0.3">
      <c r="A58" s="81" t="s">
        <v>9</v>
      </c>
      <c r="B58" s="12"/>
      <c r="C58" s="12" t="s">
        <v>2</v>
      </c>
      <c r="D58" s="2" t="s">
        <v>3</v>
      </c>
      <c r="E58" s="3" t="s">
        <v>4</v>
      </c>
      <c r="F58" s="13"/>
      <c r="G58" s="12" t="s">
        <v>2</v>
      </c>
      <c r="H58" s="2" t="s">
        <v>3</v>
      </c>
      <c r="I58" s="3" t="s">
        <v>4</v>
      </c>
      <c r="J58"/>
      <c r="K58"/>
      <c r="L58"/>
      <c r="M58"/>
    </row>
    <row r="59" spans="1:13" x14ac:dyDescent="0.3">
      <c r="A59" s="81"/>
      <c r="B59" s="47">
        <v>1</v>
      </c>
      <c r="C59" s="48" t="str">
        <f t="shared" ref="C59:C66" si="6">$C36</f>
        <v>ALGHISI LAURA</v>
      </c>
      <c r="D59" s="49">
        <v>1</v>
      </c>
      <c r="E59" s="53">
        <f t="shared" ref="E59:E74" si="7">D59*$A$57</f>
        <v>47</v>
      </c>
      <c r="F59" s="47">
        <v>1</v>
      </c>
      <c r="G59" s="52" t="str">
        <f t="shared" ref="G59:G66" si="8">$G36</f>
        <v>BROGNOLI TOMMASO</v>
      </c>
      <c r="H59" s="49">
        <v>33</v>
      </c>
      <c r="I59" s="53">
        <f t="shared" ref="I59:I73" si="9">H59*$A$57</f>
        <v>1551</v>
      </c>
    </row>
    <row r="60" spans="1:13" x14ac:dyDescent="0.3">
      <c r="A60" s="81"/>
      <c r="B60" s="10">
        <v>2</v>
      </c>
      <c r="C60" s="28" t="str">
        <f t="shared" si="6"/>
        <v>AURORA SERGIO</v>
      </c>
      <c r="D60" s="6">
        <v>11</v>
      </c>
      <c r="E60" s="9">
        <f t="shared" si="7"/>
        <v>517</v>
      </c>
      <c r="F60" s="5">
        <v>2</v>
      </c>
      <c r="G60" s="30" t="str">
        <f t="shared" si="8"/>
        <v>DAMIOLINI AGOSTINO</v>
      </c>
      <c r="H60" s="6">
        <v>6</v>
      </c>
      <c r="I60" s="9">
        <f t="shared" si="9"/>
        <v>282</v>
      </c>
    </row>
    <row r="61" spans="1:13" x14ac:dyDescent="0.3">
      <c r="A61" s="81"/>
      <c r="B61" s="56">
        <v>3</v>
      </c>
      <c r="C61" s="48" t="str">
        <f t="shared" si="6"/>
        <v>CONCARI PATRIZIA</v>
      </c>
      <c r="D61" s="49">
        <v>3</v>
      </c>
      <c r="E61" s="53">
        <f t="shared" si="7"/>
        <v>141</v>
      </c>
      <c r="F61" s="47">
        <v>3</v>
      </c>
      <c r="G61" s="52" t="str">
        <f t="shared" si="8"/>
        <v>EDALINI DANIELA</v>
      </c>
      <c r="H61" s="49">
        <v>1</v>
      </c>
      <c r="I61" s="53">
        <f t="shared" si="9"/>
        <v>47</v>
      </c>
    </row>
    <row r="62" spans="1:13" x14ac:dyDescent="0.3">
      <c r="A62" s="81"/>
      <c r="B62" s="10">
        <v>4</v>
      </c>
      <c r="C62" s="28" t="str">
        <f t="shared" si="6"/>
        <v>BRESSANELLI GIAMPIERO</v>
      </c>
      <c r="D62" s="6">
        <v>7</v>
      </c>
      <c r="E62" s="9">
        <f t="shared" si="7"/>
        <v>329</v>
      </c>
      <c r="F62" s="5">
        <v>4</v>
      </c>
      <c r="G62" s="30" t="str">
        <f t="shared" si="8"/>
        <v>FAVERO LIVIO</v>
      </c>
      <c r="H62" s="6">
        <v>0</v>
      </c>
      <c r="I62" s="9">
        <f t="shared" si="9"/>
        <v>0</v>
      </c>
    </row>
    <row r="63" spans="1:13" x14ac:dyDescent="0.3">
      <c r="A63" s="81"/>
      <c r="B63" s="56">
        <v>5</v>
      </c>
      <c r="C63" s="48" t="str">
        <f t="shared" si="6"/>
        <v>FAITA PIERA ANNA</v>
      </c>
      <c r="D63" s="49">
        <v>6</v>
      </c>
      <c r="E63" s="53">
        <f t="shared" si="7"/>
        <v>282</v>
      </c>
      <c r="F63" s="47">
        <v>5</v>
      </c>
      <c r="G63" s="52" t="str">
        <f t="shared" si="8"/>
        <v>FERRARI MARIANGELA</v>
      </c>
      <c r="H63" s="49">
        <v>4</v>
      </c>
      <c r="I63" s="53">
        <f t="shared" si="9"/>
        <v>188</v>
      </c>
    </row>
    <row r="64" spans="1:13" x14ac:dyDescent="0.3">
      <c r="A64" s="81"/>
      <c r="B64" s="10">
        <v>6</v>
      </c>
      <c r="C64" s="28" t="str">
        <f t="shared" si="6"/>
        <v>CANINI RICCARDO</v>
      </c>
      <c r="D64" s="6">
        <v>18</v>
      </c>
      <c r="E64" s="9">
        <f t="shared" si="7"/>
        <v>846</v>
      </c>
      <c r="F64" s="5">
        <v>6</v>
      </c>
      <c r="G64" s="30" t="str">
        <f t="shared" si="8"/>
        <v>FONTANA PAOLO</v>
      </c>
      <c r="H64" s="6">
        <v>29</v>
      </c>
      <c r="I64" s="9">
        <f t="shared" si="9"/>
        <v>1363</v>
      </c>
    </row>
    <row r="65" spans="1:12" x14ac:dyDescent="0.3">
      <c r="A65" s="81"/>
      <c r="B65" s="56">
        <v>7</v>
      </c>
      <c r="C65" s="48" t="str">
        <f t="shared" si="6"/>
        <v>PLAKA SUELA</v>
      </c>
      <c r="D65" s="49">
        <v>1</v>
      </c>
      <c r="E65" s="53">
        <f t="shared" si="7"/>
        <v>47</v>
      </c>
      <c r="F65" s="47">
        <v>7</v>
      </c>
      <c r="G65" s="52" t="str">
        <f t="shared" si="8"/>
        <v>FREDDI KATIUSCIA</v>
      </c>
      <c r="H65" s="49">
        <v>0</v>
      </c>
      <c r="I65" s="53">
        <f t="shared" si="9"/>
        <v>0</v>
      </c>
    </row>
    <row r="66" spans="1:12" x14ac:dyDescent="0.3">
      <c r="A66" s="81"/>
      <c r="B66" s="10">
        <v>8</v>
      </c>
      <c r="C66" s="28" t="str">
        <f t="shared" si="6"/>
        <v>CAPRA FABIO</v>
      </c>
      <c r="D66" s="6">
        <v>7</v>
      </c>
      <c r="E66" s="9">
        <f t="shared" si="7"/>
        <v>329</v>
      </c>
      <c r="F66" s="5">
        <v>8</v>
      </c>
      <c r="G66" s="30" t="str">
        <f t="shared" si="8"/>
        <v>LOVO GAGLIARDI CATERINA</v>
      </c>
      <c r="H66" s="6">
        <v>38</v>
      </c>
      <c r="I66" s="9">
        <f t="shared" si="9"/>
        <v>1786</v>
      </c>
    </row>
    <row r="67" spans="1:12" x14ac:dyDescent="0.3">
      <c r="A67" s="81"/>
      <c r="B67" s="56">
        <v>9</v>
      </c>
      <c r="C67" s="48" t="s">
        <v>7</v>
      </c>
      <c r="D67" s="49">
        <v>16</v>
      </c>
      <c r="E67" s="53">
        <f t="shared" si="7"/>
        <v>752</v>
      </c>
      <c r="F67" s="47">
        <v>9</v>
      </c>
      <c r="G67" s="52" t="s">
        <v>15</v>
      </c>
      <c r="H67" s="49">
        <v>36</v>
      </c>
      <c r="I67" s="53">
        <f t="shared" si="9"/>
        <v>1692</v>
      </c>
    </row>
    <row r="68" spans="1:12" x14ac:dyDescent="0.3">
      <c r="A68" s="81"/>
      <c r="B68" s="10">
        <v>10</v>
      </c>
      <c r="C68" s="28" t="s">
        <v>26</v>
      </c>
      <c r="D68" s="6">
        <v>14</v>
      </c>
      <c r="E68" s="9">
        <f t="shared" si="7"/>
        <v>658</v>
      </c>
      <c r="F68" s="5">
        <v>10</v>
      </c>
      <c r="G68" s="30" t="s">
        <v>37</v>
      </c>
      <c r="H68" s="6">
        <v>0</v>
      </c>
      <c r="I68" s="9">
        <f t="shared" si="9"/>
        <v>0</v>
      </c>
    </row>
    <row r="69" spans="1:12" x14ac:dyDescent="0.3">
      <c r="A69" s="81"/>
      <c r="B69" s="56">
        <v>11</v>
      </c>
      <c r="C69" s="48" t="s">
        <v>27</v>
      </c>
      <c r="D69" s="49">
        <v>0</v>
      </c>
      <c r="E69" s="53">
        <f t="shared" si="7"/>
        <v>0</v>
      </c>
      <c r="F69" s="47">
        <v>11</v>
      </c>
      <c r="G69" s="52" t="s">
        <v>38</v>
      </c>
      <c r="H69" s="49">
        <v>0</v>
      </c>
      <c r="I69" s="53">
        <f t="shared" si="9"/>
        <v>0</v>
      </c>
    </row>
    <row r="70" spans="1:12" x14ac:dyDescent="0.3">
      <c r="A70" s="81"/>
      <c r="B70" s="10">
        <v>12</v>
      </c>
      <c r="C70" s="28" t="s">
        <v>6</v>
      </c>
      <c r="D70" s="6">
        <v>33</v>
      </c>
      <c r="E70" s="9">
        <f t="shared" si="7"/>
        <v>1551</v>
      </c>
      <c r="F70" s="5">
        <v>12</v>
      </c>
      <c r="G70" s="30" t="s">
        <v>39</v>
      </c>
      <c r="H70" s="6">
        <v>7</v>
      </c>
      <c r="I70" s="9">
        <f t="shared" si="9"/>
        <v>329</v>
      </c>
    </row>
    <row r="71" spans="1:12" x14ac:dyDescent="0.3">
      <c r="A71" s="81"/>
      <c r="B71" s="56">
        <v>13</v>
      </c>
      <c r="C71" s="48" t="s">
        <v>28</v>
      </c>
      <c r="D71" s="49">
        <v>2</v>
      </c>
      <c r="E71" s="53">
        <f t="shared" si="7"/>
        <v>94</v>
      </c>
      <c r="F71" s="47">
        <v>13</v>
      </c>
      <c r="G71" s="52" t="s">
        <v>40</v>
      </c>
      <c r="H71" s="49">
        <v>0</v>
      </c>
      <c r="I71" s="53">
        <f t="shared" si="9"/>
        <v>0</v>
      </c>
    </row>
    <row r="72" spans="1:12" x14ac:dyDescent="0.3">
      <c r="A72" s="81"/>
      <c r="B72" s="10">
        <v>14</v>
      </c>
      <c r="C72" s="28" t="s">
        <v>29</v>
      </c>
      <c r="D72" s="6">
        <v>17</v>
      </c>
      <c r="E72" s="9">
        <f t="shared" si="7"/>
        <v>799</v>
      </c>
      <c r="F72" s="5">
        <v>14</v>
      </c>
      <c r="G72" s="30" t="s">
        <v>41</v>
      </c>
      <c r="H72" s="6">
        <v>45</v>
      </c>
      <c r="I72" s="9">
        <f t="shared" si="9"/>
        <v>2115</v>
      </c>
    </row>
    <row r="73" spans="1:12" x14ac:dyDescent="0.3">
      <c r="A73" s="81"/>
      <c r="B73" s="56">
        <v>15</v>
      </c>
      <c r="C73" s="48" t="s">
        <v>30</v>
      </c>
      <c r="D73" s="49">
        <v>0</v>
      </c>
      <c r="E73" s="53">
        <f t="shared" si="7"/>
        <v>0</v>
      </c>
      <c r="F73" s="47">
        <v>15</v>
      </c>
      <c r="G73" s="52" t="s">
        <v>42</v>
      </c>
      <c r="H73" s="49">
        <v>23</v>
      </c>
      <c r="I73" s="53">
        <f t="shared" si="9"/>
        <v>1081</v>
      </c>
    </row>
    <row r="74" spans="1:12" x14ac:dyDescent="0.3">
      <c r="A74" s="81"/>
      <c r="B74" s="10">
        <v>16</v>
      </c>
      <c r="C74" s="28" t="s">
        <v>31</v>
      </c>
      <c r="D74" s="6">
        <v>11</v>
      </c>
      <c r="E74" s="9">
        <f t="shared" si="7"/>
        <v>517</v>
      </c>
      <c r="F74" s="5">
        <v>16</v>
      </c>
      <c r="G74" s="30" t="s">
        <v>43</v>
      </c>
      <c r="H74" s="6">
        <v>8</v>
      </c>
      <c r="I74" s="9">
        <f>H74*$A$57</f>
        <v>376</v>
      </c>
    </row>
    <row r="76" spans="1:12" x14ac:dyDescent="0.3">
      <c r="C76" s="39" t="s">
        <v>46</v>
      </c>
      <c r="D76" s="40">
        <f>SUM(D59:D74)</f>
        <v>147</v>
      </c>
      <c r="G76" s="39" t="s">
        <v>46</v>
      </c>
      <c r="H76" s="40">
        <f>SUM(H59:H74)</f>
        <v>230</v>
      </c>
      <c r="L76" s="11"/>
    </row>
    <row r="78" spans="1:12" x14ac:dyDescent="0.3">
      <c r="A78" s="70" t="s">
        <v>0</v>
      </c>
    </row>
    <row r="79" spans="1:12" ht="50.1" customHeight="1" thickBot="1" x14ac:dyDescent="0.35">
      <c r="A79" s="70"/>
    </row>
    <row r="80" spans="1:12" ht="50.1" customHeight="1" thickBot="1" x14ac:dyDescent="0.35">
      <c r="A80" s="35">
        <v>64</v>
      </c>
      <c r="B80" s="71" t="s">
        <v>44</v>
      </c>
      <c r="C80" s="72"/>
      <c r="D80" s="72"/>
      <c r="E80" s="72"/>
      <c r="F80" s="73" t="s">
        <v>45</v>
      </c>
      <c r="G80" s="73"/>
      <c r="H80" s="73"/>
      <c r="I80" s="73"/>
    </row>
    <row r="81" spans="1:13" s="4" customFormat="1" ht="33" customHeight="1" x14ac:dyDescent="0.3">
      <c r="A81" s="82" t="s">
        <v>10</v>
      </c>
      <c r="B81" s="12"/>
      <c r="C81" s="12" t="s">
        <v>2</v>
      </c>
      <c r="D81" s="2" t="s">
        <v>3</v>
      </c>
      <c r="E81" s="3" t="s">
        <v>4</v>
      </c>
      <c r="F81" s="13"/>
      <c r="G81" s="12" t="s">
        <v>2</v>
      </c>
      <c r="H81" s="2" t="s">
        <v>3</v>
      </c>
      <c r="I81" s="3" t="s">
        <v>4</v>
      </c>
      <c r="J81"/>
      <c r="K81"/>
      <c r="L81"/>
      <c r="M81"/>
    </row>
    <row r="82" spans="1:13" x14ac:dyDescent="0.3">
      <c r="A82" s="82"/>
      <c r="B82" s="47">
        <v>1</v>
      </c>
      <c r="C82" s="48" t="str">
        <f t="shared" ref="C82:C89" si="10">$C59</f>
        <v>ALGHISI LAURA</v>
      </c>
      <c r="D82" s="49">
        <v>1</v>
      </c>
      <c r="E82" s="53">
        <f t="shared" ref="E82:E97" si="11">D82*$A$80</f>
        <v>64</v>
      </c>
      <c r="F82" s="47">
        <v>1</v>
      </c>
      <c r="G82" s="52" t="str">
        <f t="shared" ref="G82:G89" si="12">$G59</f>
        <v>BROGNOLI TOMMASO</v>
      </c>
      <c r="H82" s="49">
        <v>29</v>
      </c>
      <c r="I82" s="53">
        <f t="shared" ref="I82:I97" si="13">H82*$A$80</f>
        <v>1856</v>
      </c>
    </row>
    <row r="83" spans="1:13" x14ac:dyDescent="0.3">
      <c r="A83" s="82"/>
      <c r="B83" s="10">
        <v>2</v>
      </c>
      <c r="C83" s="28" t="str">
        <f t="shared" si="10"/>
        <v>AURORA SERGIO</v>
      </c>
      <c r="D83" s="6">
        <v>25</v>
      </c>
      <c r="E83" s="9">
        <f t="shared" si="11"/>
        <v>1600</v>
      </c>
      <c r="F83" s="5">
        <v>2</v>
      </c>
      <c r="G83" s="30" t="str">
        <f t="shared" si="12"/>
        <v>DAMIOLINI AGOSTINO</v>
      </c>
      <c r="H83" s="6">
        <v>32</v>
      </c>
      <c r="I83" s="9">
        <f t="shared" si="13"/>
        <v>2048</v>
      </c>
    </row>
    <row r="84" spans="1:13" x14ac:dyDescent="0.3">
      <c r="A84" s="82"/>
      <c r="B84" s="56">
        <v>3</v>
      </c>
      <c r="C84" s="48" t="str">
        <f t="shared" si="10"/>
        <v>CONCARI PATRIZIA</v>
      </c>
      <c r="D84" s="49">
        <v>18</v>
      </c>
      <c r="E84" s="53">
        <f t="shared" si="11"/>
        <v>1152</v>
      </c>
      <c r="F84" s="47">
        <v>3</v>
      </c>
      <c r="G84" s="52" t="str">
        <f t="shared" si="12"/>
        <v>EDALINI DANIELA</v>
      </c>
      <c r="H84" s="49">
        <v>4</v>
      </c>
      <c r="I84" s="53">
        <f t="shared" si="13"/>
        <v>256</v>
      </c>
    </row>
    <row r="85" spans="1:13" x14ac:dyDescent="0.3">
      <c r="A85" s="82"/>
      <c r="B85" s="10">
        <v>4</v>
      </c>
      <c r="C85" s="28" t="str">
        <f t="shared" si="10"/>
        <v>BRESSANELLI GIAMPIERO</v>
      </c>
      <c r="D85" s="6">
        <v>8</v>
      </c>
      <c r="E85" s="9">
        <f t="shared" si="11"/>
        <v>512</v>
      </c>
      <c r="F85" s="5">
        <v>4</v>
      </c>
      <c r="G85" s="30" t="str">
        <f t="shared" si="12"/>
        <v>FAVERO LIVIO</v>
      </c>
      <c r="H85" s="6">
        <v>0</v>
      </c>
      <c r="I85" s="9">
        <f t="shared" si="13"/>
        <v>0</v>
      </c>
    </row>
    <row r="86" spans="1:13" x14ac:dyDescent="0.3">
      <c r="A86" s="82"/>
      <c r="B86" s="56">
        <v>5</v>
      </c>
      <c r="C86" s="48" t="str">
        <f t="shared" si="10"/>
        <v>FAITA PIERA ANNA</v>
      </c>
      <c r="D86" s="49">
        <v>0</v>
      </c>
      <c r="E86" s="53">
        <f t="shared" si="11"/>
        <v>0</v>
      </c>
      <c r="F86" s="47">
        <v>5</v>
      </c>
      <c r="G86" s="52" t="str">
        <f t="shared" si="12"/>
        <v>FERRARI MARIANGELA</v>
      </c>
      <c r="H86" s="49">
        <v>12</v>
      </c>
      <c r="I86" s="53">
        <f t="shared" si="13"/>
        <v>768</v>
      </c>
    </row>
    <row r="87" spans="1:13" x14ac:dyDescent="0.3">
      <c r="A87" s="82"/>
      <c r="B87" s="10">
        <v>6</v>
      </c>
      <c r="C87" s="28" t="str">
        <f t="shared" si="10"/>
        <v>CANINI RICCARDO</v>
      </c>
      <c r="D87" s="6">
        <v>16</v>
      </c>
      <c r="E87" s="9">
        <f t="shared" si="11"/>
        <v>1024</v>
      </c>
      <c r="F87" s="5">
        <v>6</v>
      </c>
      <c r="G87" s="30" t="str">
        <f t="shared" si="12"/>
        <v>FONTANA PAOLO</v>
      </c>
      <c r="H87" s="6">
        <v>39</v>
      </c>
      <c r="I87" s="9">
        <f t="shared" si="13"/>
        <v>2496</v>
      </c>
    </row>
    <row r="88" spans="1:13" x14ac:dyDescent="0.3">
      <c r="A88" s="82"/>
      <c r="B88" s="56">
        <v>7</v>
      </c>
      <c r="C88" s="48" t="str">
        <f t="shared" si="10"/>
        <v>PLAKA SUELA</v>
      </c>
      <c r="D88" s="49">
        <v>1</v>
      </c>
      <c r="E88" s="53">
        <f t="shared" si="11"/>
        <v>64</v>
      </c>
      <c r="F88" s="47">
        <v>7</v>
      </c>
      <c r="G88" s="52" t="str">
        <f t="shared" si="12"/>
        <v>FREDDI KATIUSCIA</v>
      </c>
      <c r="H88" s="49">
        <v>0</v>
      </c>
      <c r="I88" s="53">
        <f t="shared" si="13"/>
        <v>0</v>
      </c>
    </row>
    <row r="89" spans="1:13" x14ac:dyDescent="0.3">
      <c r="A89" s="82"/>
      <c r="B89" s="10">
        <v>8</v>
      </c>
      <c r="C89" s="28" t="str">
        <f t="shared" si="10"/>
        <v>CAPRA FABIO</v>
      </c>
      <c r="D89" s="6">
        <v>19</v>
      </c>
      <c r="E89" s="9">
        <f t="shared" si="11"/>
        <v>1216</v>
      </c>
      <c r="F89" s="5">
        <v>8</v>
      </c>
      <c r="G89" s="30" t="str">
        <f t="shared" si="12"/>
        <v>LOVO GAGLIARDI CATERINA</v>
      </c>
      <c r="H89" s="6">
        <v>31</v>
      </c>
      <c r="I89" s="9">
        <f t="shared" si="13"/>
        <v>1984</v>
      </c>
    </row>
    <row r="90" spans="1:13" x14ac:dyDescent="0.3">
      <c r="A90" s="82"/>
      <c r="B90" s="56">
        <v>9</v>
      </c>
      <c r="C90" s="48" t="s">
        <v>7</v>
      </c>
      <c r="D90" s="49">
        <v>14</v>
      </c>
      <c r="E90" s="53">
        <f t="shared" si="11"/>
        <v>896</v>
      </c>
      <c r="F90" s="47">
        <v>9</v>
      </c>
      <c r="G90" s="52" t="s">
        <v>15</v>
      </c>
      <c r="H90" s="49">
        <v>41</v>
      </c>
      <c r="I90" s="53">
        <f t="shared" si="13"/>
        <v>2624</v>
      </c>
    </row>
    <row r="91" spans="1:13" x14ac:dyDescent="0.3">
      <c r="A91" s="82"/>
      <c r="B91" s="10">
        <v>10</v>
      </c>
      <c r="C91" s="28" t="s">
        <v>26</v>
      </c>
      <c r="D91" s="6">
        <v>29</v>
      </c>
      <c r="E91" s="9">
        <f t="shared" si="11"/>
        <v>1856</v>
      </c>
      <c r="F91" s="5">
        <v>10</v>
      </c>
      <c r="G91" s="30" t="s">
        <v>37</v>
      </c>
      <c r="H91" s="6">
        <v>0</v>
      </c>
      <c r="I91" s="9">
        <f t="shared" si="13"/>
        <v>0</v>
      </c>
    </row>
    <row r="92" spans="1:13" x14ac:dyDescent="0.3">
      <c r="A92" s="82"/>
      <c r="B92" s="56">
        <v>11</v>
      </c>
      <c r="C92" s="48" t="s">
        <v>27</v>
      </c>
      <c r="D92" s="49">
        <v>0</v>
      </c>
      <c r="E92" s="53">
        <f t="shared" si="11"/>
        <v>0</v>
      </c>
      <c r="F92" s="47">
        <v>11</v>
      </c>
      <c r="G92" s="52" t="s">
        <v>38</v>
      </c>
      <c r="H92" s="49">
        <v>0</v>
      </c>
      <c r="I92" s="53">
        <f t="shared" si="13"/>
        <v>0</v>
      </c>
    </row>
    <row r="93" spans="1:13" x14ac:dyDescent="0.3">
      <c r="A93" s="82"/>
      <c r="B93" s="10">
        <v>12</v>
      </c>
      <c r="C93" s="28" t="s">
        <v>6</v>
      </c>
      <c r="D93" s="6">
        <v>53</v>
      </c>
      <c r="E93" s="9">
        <f t="shared" si="11"/>
        <v>3392</v>
      </c>
      <c r="F93" s="5">
        <v>12</v>
      </c>
      <c r="G93" s="30" t="s">
        <v>39</v>
      </c>
      <c r="H93" s="6">
        <v>8</v>
      </c>
      <c r="I93" s="9">
        <f t="shared" si="13"/>
        <v>512</v>
      </c>
    </row>
    <row r="94" spans="1:13" x14ac:dyDescent="0.3">
      <c r="A94" s="82"/>
      <c r="B94" s="56">
        <v>13</v>
      </c>
      <c r="C94" s="48" t="s">
        <v>28</v>
      </c>
      <c r="D94" s="49">
        <v>0</v>
      </c>
      <c r="E94" s="53">
        <f t="shared" si="11"/>
        <v>0</v>
      </c>
      <c r="F94" s="47">
        <v>13</v>
      </c>
      <c r="G94" s="52" t="s">
        <v>40</v>
      </c>
      <c r="H94" s="49">
        <v>0</v>
      </c>
      <c r="I94" s="53">
        <f t="shared" si="13"/>
        <v>0</v>
      </c>
    </row>
    <row r="95" spans="1:13" x14ac:dyDescent="0.3">
      <c r="A95" s="82"/>
      <c r="B95" s="10">
        <v>14</v>
      </c>
      <c r="C95" s="28" t="s">
        <v>29</v>
      </c>
      <c r="D95" s="6">
        <v>24</v>
      </c>
      <c r="E95" s="9">
        <f t="shared" si="11"/>
        <v>1536</v>
      </c>
      <c r="F95" s="5">
        <v>14</v>
      </c>
      <c r="G95" s="30" t="s">
        <v>41</v>
      </c>
      <c r="H95" s="6">
        <v>23</v>
      </c>
      <c r="I95" s="9">
        <f t="shared" si="13"/>
        <v>1472</v>
      </c>
    </row>
    <row r="96" spans="1:13" x14ac:dyDescent="0.3">
      <c r="A96" s="82"/>
      <c r="B96" s="56">
        <v>15</v>
      </c>
      <c r="C96" s="48" t="s">
        <v>30</v>
      </c>
      <c r="D96" s="49">
        <v>1</v>
      </c>
      <c r="E96" s="53">
        <f t="shared" si="11"/>
        <v>64</v>
      </c>
      <c r="F96" s="47">
        <v>15</v>
      </c>
      <c r="G96" s="52" t="s">
        <v>42</v>
      </c>
      <c r="H96" s="49">
        <v>26</v>
      </c>
      <c r="I96" s="53">
        <f t="shared" si="13"/>
        <v>1664</v>
      </c>
    </row>
    <row r="97" spans="1:13" x14ac:dyDescent="0.3">
      <c r="A97" s="82"/>
      <c r="B97" s="10">
        <v>16</v>
      </c>
      <c r="C97" s="28" t="s">
        <v>31</v>
      </c>
      <c r="D97" s="6">
        <v>18</v>
      </c>
      <c r="E97" s="9">
        <f t="shared" si="11"/>
        <v>1152</v>
      </c>
      <c r="F97" s="5">
        <v>16</v>
      </c>
      <c r="G97" s="30" t="s">
        <v>43</v>
      </c>
      <c r="H97" s="6">
        <v>19</v>
      </c>
      <c r="I97" s="9">
        <f t="shared" si="13"/>
        <v>1216</v>
      </c>
    </row>
    <row r="99" spans="1:13" x14ac:dyDescent="0.3">
      <c r="C99" s="43" t="s">
        <v>46</v>
      </c>
      <c r="D99" s="44">
        <f>SUM(D82:D97)</f>
        <v>227</v>
      </c>
      <c r="G99" s="43" t="s">
        <v>46</v>
      </c>
      <c r="H99" s="44">
        <f>SUM(H82:H97)</f>
        <v>264</v>
      </c>
      <c r="L99" s="11"/>
    </row>
    <row r="101" spans="1:13" x14ac:dyDescent="0.3">
      <c r="A101" s="70" t="s">
        <v>0</v>
      </c>
    </row>
    <row r="102" spans="1:13" ht="50.1" customHeight="1" thickBot="1" x14ac:dyDescent="0.35">
      <c r="A102" s="70"/>
    </row>
    <row r="103" spans="1:13" ht="50.1" customHeight="1" thickBot="1" x14ac:dyDescent="0.35">
      <c r="A103" s="35">
        <v>498</v>
      </c>
      <c r="B103" s="71" t="s">
        <v>44</v>
      </c>
      <c r="C103" s="72"/>
      <c r="D103" s="72"/>
      <c r="E103" s="72"/>
      <c r="F103" s="73" t="s">
        <v>45</v>
      </c>
      <c r="G103" s="73"/>
      <c r="H103" s="73"/>
      <c r="I103" s="73"/>
    </row>
    <row r="104" spans="1:13" s="4" customFormat="1" ht="33" customHeight="1" x14ac:dyDescent="0.3">
      <c r="A104" s="88" t="s">
        <v>11</v>
      </c>
      <c r="B104" s="12"/>
      <c r="C104" s="12" t="s">
        <v>2</v>
      </c>
      <c r="D104" s="2" t="s">
        <v>3</v>
      </c>
      <c r="E104" s="3" t="s">
        <v>4</v>
      </c>
      <c r="F104" s="13"/>
      <c r="G104" s="12" t="s">
        <v>2</v>
      </c>
      <c r="H104" s="2" t="s">
        <v>3</v>
      </c>
      <c r="I104" s="3" t="s">
        <v>4</v>
      </c>
      <c r="J104"/>
      <c r="K104"/>
      <c r="L104"/>
      <c r="M104"/>
    </row>
    <row r="105" spans="1:13" x14ac:dyDescent="0.3">
      <c r="A105" s="88"/>
      <c r="B105" s="47">
        <v>1</v>
      </c>
      <c r="C105" s="48" t="str">
        <f t="shared" ref="C105:C119" si="14">$C82</f>
        <v>ALGHISI LAURA</v>
      </c>
      <c r="D105" s="49">
        <v>0</v>
      </c>
      <c r="E105" s="53">
        <f t="shared" ref="E105:E120" si="15">D105*$A$103</f>
        <v>0</v>
      </c>
      <c r="F105" s="51">
        <v>1</v>
      </c>
      <c r="G105" s="52" t="str">
        <f t="shared" ref="G105:G120" si="16">$G82</f>
        <v>BROGNOLI TOMMASO</v>
      </c>
      <c r="H105" s="49">
        <v>0</v>
      </c>
      <c r="I105" s="53">
        <f t="shared" ref="I105:I120" si="17">H105*$A$103</f>
        <v>0</v>
      </c>
    </row>
    <row r="106" spans="1:13" x14ac:dyDescent="0.3">
      <c r="A106" s="88"/>
      <c r="B106" s="10">
        <v>2</v>
      </c>
      <c r="C106" s="28" t="str">
        <f t="shared" si="14"/>
        <v>AURORA SERGIO</v>
      </c>
      <c r="D106" s="6">
        <v>3</v>
      </c>
      <c r="E106" s="9">
        <f t="shared" si="15"/>
        <v>1494</v>
      </c>
      <c r="F106" s="8">
        <v>2</v>
      </c>
      <c r="G106" s="30" t="str">
        <f t="shared" si="16"/>
        <v>DAMIOLINI AGOSTINO</v>
      </c>
      <c r="H106" s="6">
        <v>0</v>
      </c>
      <c r="I106" s="9">
        <f t="shared" si="17"/>
        <v>0</v>
      </c>
    </row>
    <row r="107" spans="1:13" x14ac:dyDescent="0.3">
      <c r="A107" s="88"/>
      <c r="B107" s="56">
        <v>3</v>
      </c>
      <c r="C107" s="48" t="str">
        <f t="shared" si="14"/>
        <v>CONCARI PATRIZIA</v>
      </c>
      <c r="D107" s="49">
        <v>0</v>
      </c>
      <c r="E107" s="53">
        <f t="shared" si="15"/>
        <v>0</v>
      </c>
      <c r="F107" s="51">
        <v>3</v>
      </c>
      <c r="G107" s="52" t="str">
        <f t="shared" si="16"/>
        <v>EDALINI DANIELA</v>
      </c>
      <c r="H107" s="49">
        <v>0</v>
      </c>
      <c r="I107" s="53">
        <f>H107*$A$103</f>
        <v>0</v>
      </c>
    </row>
    <row r="108" spans="1:13" x14ac:dyDescent="0.3">
      <c r="A108" s="88"/>
      <c r="B108" s="10">
        <v>4</v>
      </c>
      <c r="C108" s="28" t="str">
        <f t="shared" si="14"/>
        <v>BRESSANELLI GIAMPIERO</v>
      </c>
      <c r="D108" s="6">
        <v>1</v>
      </c>
      <c r="E108" s="9">
        <f t="shared" si="15"/>
        <v>498</v>
      </c>
      <c r="F108" s="8">
        <v>4</v>
      </c>
      <c r="G108" s="30" t="str">
        <f t="shared" si="16"/>
        <v>FAVERO LIVIO</v>
      </c>
      <c r="H108" s="6">
        <v>0</v>
      </c>
      <c r="I108" s="9">
        <f t="shared" si="17"/>
        <v>0</v>
      </c>
    </row>
    <row r="109" spans="1:13" x14ac:dyDescent="0.3">
      <c r="A109" s="88"/>
      <c r="B109" s="56">
        <v>5</v>
      </c>
      <c r="C109" s="48" t="str">
        <f t="shared" si="14"/>
        <v>FAITA PIERA ANNA</v>
      </c>
      <c r="D109" s="49">
        <v>0</v>
      </c>
      <c r="E109" s="53">
        <f t="shared" si="15"/>
        <v>0</v>
      </c>
      <c r="F109" s="51">
        <v>5</v>
      </c>
      <c r="G109" s="52" t="str">
        <f t="shared" si="16"/>
        <v>FERRARI MARIANGELA</v>
      </c>
      <c r="H109" s="49">
        <v>3</v>
      </c>
      <c r="I109" s="53">
        <f t="shared" si="17"/>
        <v>1494</v>
      </c>
    </row>
    <row r="110" spans="1:13" x14ac:dyDescent="0.3">
      <c r="A110" s="88"/>
      <c r="B110" s="10">
        <v>6</v>
      </c>
      <c r="C110" s="28" t="str">
        <f t="shared" si="14"/>
        <v>CANINI RICCARDO</v>
      </c>
      <c r="D110" s="6">
        <v>3</v>
      </c>
      <c r="E110" s="9">
        <f t="shared" si="15"/>
        <v>1494</v>
      </c>
      <c r="F110" s="8">
        <v>6</v>
      </c>
      <c r="G110" s="30" t="str">
        <f t="shared" si="16"/>
        <v>FONTANA PAOLO</v>
      </c>
      <c r="H110" s="6">
        <v>1</v>
      </c>
      <c r="I110" s="9">
        <f t="shared" si="17"/>
        <v>498</v>
      </c>
    </row>
    <row r="111" spans="1:13" x14ac:dyDescent="0.3">
      <c r="A111" s="88"/>
      <c r="B111" s="56">
        <v>7</v>
      </c>
      <c r="C111" s="48" t="str">
        <f t="shared" si="14"/>
        <v>PLAKA SUELA</v>
      </c>
      <c r="D111" s="49">
        <v>0</v>
      </c>
      <c r="E111" s="53">
        <f t="shared" si="15"/>
        <v>0</v>
      </c>
      <c r="F111" s="51">
        <v>7</v>
      </c>
      <c r="G111" s="52" t="str">
        <f t="shared" si="16"/>
        <v>FREDDI KATIUSCIA</v>
      </c>
      <c r="H111" s="49">
        <v>0</v>
      </c>
      <c r="I111" s="53">
        <f t="shared" si="17"/>
        <v>0</v>
      </c>
    </row>
    <row r="112" spans="1:13" x14ac:dyDescent="0.3">
      <c r="A112" s="88"/>
      <c r="B112" s="10">
        <v>8</v>
      </c>
      <c r="C112" s="28" t="str">
        <f t="shared" si="14"/>
        <v>CAPRA FABIO</v>
      </c>
      <c r="D112" s="6">
        <v>3</v>
      </c>
      <c r="E112" s="9">
        <f t="shared" si="15"/>
        <v>1494</v>
      </c>
      <c r="F112" s="8">
        <v>8</v>
      </c>
      <c r="G112" s="30" t="str">
        <f t="shared" si="16"/>
        <v>LOVO GAGLIARDI CATERINA</v>
      </c>
      <c r="H112" s="6">
        <v>0</v>
      </c>
      <c r="I112" s="9">
        <f t="shared" si="17"/>
        <v>0</v>
      </c>
    </row>
    <row r="113" spans="1:13" x14ac:dyDescent="0.3">
      <c r="A113" s="88"/>
      <c r="B113" s="56">
        <v>9</v>
      </c>
      <c r="C113" s="48" t="str">
        <f t="shared" si="14"/>
        <v>SCAGLIA DILETTA</v>
      </c>
      <c r="D113" s="49">
        <v>5</v>
      </c>
      <c r="E113" s="53">
        <f t="shared" si="15"/>
        <v>2490</v>
      </c>
      <c r="F113" s="51">
        <v>9</v>
      </c>
      <c r="G113" s="52" t="str">
        <f t="shared" si="16"/>
        <v>MANNATRIZIO DANIELE</v>
      </c>
      <c r="H113" s="49">
        <v>2</v>
      </c>
      <c r="I113" s="53">
        <f t="shared" si="17"/>
        <v>996</v>
      </c>
    </row>
    <row r="114" spans="1:13" x14ac:dyDescent="0.3">
      <c r="A114" s="88"/>
      <c r="B114" s="10">
        <v>10</v>
      </c>
      <c r="C114" s="28" t="str">
        <f>$C91</f>
        <v>CURCIO ANDREA</v>
      </c>
      <c r="D114" s="6">
        <v>3</v>
      </c>
      <c r="E114" s="9">
        <f t="shared" si="15"/>
        <v>1494</v>
      </c>
      <c r="F114" s="8">
        <v>10</v>
      </c>
      <c r="G114" s="30" t="str">
        <f t="shared" si="16"/>
        <v>MONTAGNINI MATTEO</v>
      </c>
      <c r="H114" s="6">
        <v>0</v>
      </c>
      <c r="I114" s="9">
        <f t="shared" si="17"/>
        <v>0</v>
      </c>
    </row>
    <row r="115" spans="1:13" x14ac:dyDescent="0.3">
      <c r="A115" s="88"/>
      <c r="B115" s="56">
        <v>11</v>
      </c>
      <c r="C115" s="48" t="str">
        <f>$C92</f>
        <v>TOMASSO ANGELA</v>
      </c>
      <c r="D115" s="49">
        <v>0</v>
      </c>
      <c r="E115" s="53">
        <f t="shared" si="15"/>
        <v>0</v>
      </c>
      <c r="F115" s="51">
        <v>11</v>
      </c>
      <c r="G115" s="52" t="str">
        <f t="shared" si="16"/>
        <v>PODAVINI GABRIELE</v>
      </c>
      <c r="H115" s="49">
        <v>0</v>
      </c>
      <c r="I115" s="53">
        <f t="shared" si="17"/>
        <v>0</v>
      </c>
    </row>
    <row r="116" spans="1:13" x14ac:dyDescent="0.3">
      <c r="A116" s="88"/>
      <c r="B116" s="10">
        <v>12</v>
      </c>
      <c r="C116" s="28" t="str">
        <f t="shared" si="14"/>
        <v>FERRARI FILIPPO</v>
      </c>
      <c r="D116" s="6">
        <v>0</v>
      </c>
      <c r="E116" s="9">
        <f t="shared" si="15"/>
        <v>0</v>
      </c>
      <c r="F116" s="8">
        <v>12</v>
      </c>
      <c r="G116" s="30" t="str">
        <f t="shared" si="16"/>
        <v>ROLFI FABIO</v>
      </c>
      <c r="H116" s="6">
        <v>5</v>
      </c>
      <c r="I116" s="9">
        <f t="shared" si="17"/>
        <v>2490</v>
      </c>
    </row>
    <row r="117" spans="1:13" x14ac:dyDescent="0.3">
      <c r="A117" s="88"/>
      <c r="B117" s="56">
        <v>13</v>
      </c>
      <c r="C117" s="48" t="str">
        <f t="shared" si="14"/>
        <v>ZANARDINI NADIA</v>
      </c>
      <c r="D117" s="49">
        <v>0</v>
      </c>
      <c r="E117" s="53">
        <f t="shared" si="15"/>
        <v>0</v>
      </c>
      <c r="F117" s="51">
        <v>13</v>
      </c>
      <c r="G117" s="52" t="str">
        <f t="shared" si="16"/>
        <v>TABONI MICHELA</v>
      </c>
      <c r="H117" s="49">
        <v>0</v>
      </c>
      <c r="I117" s="53">
        <f t="shared" si="17"/>
        <v>0</v>
      </c>
    </row>
    <row r="118" spans="1:13" x14ac:dyDescent="0.3">
      <c r="A118" s="88"/>
      <c r="B118" s="10">
        <v>14</v>
      </c>
      <c r="C118" s="28" t="str">
        <f t="shared" si="14"/>
        <v>LIBRETTI MAURIZIO</v>
      </c>
      <c r="D118" s="6">
        <v>0</v>
      </c>
      <c r="E118" s="9">
        <f t="shared" si="15"/>
        <v>0</v>
      </c>
      <c r="F118" s="8">
        <v>14</v>
      </c>
      <c r="G118" s="30" t="str">
        <f t="shared" si="16"/>
        <v>TOGNI MARCO</v>
      </c>
      <c r="H118" s="6">
        <v>1</v>
      </c>
      <c r="I118" s="9">
        <f t="shared" si="17"/>
        <v>498</v>
      </c>
    </row>
    <row r="119" spans="1:13" x14ac:dyDescent="0.3">
      <c r="A119" s="88"/>
      <c r="B119" s="56">
        <v>15</v>
      </c>
      <c r="C119" s="48" t="str">
        <f t="shared" si="14"/>
        <v>PATITUCCI FRANCESCO</v>
      </c>
      <c r="D119" s="49">
        <v>3</v>
      </c>
      <c r="E119" s="53">
        <f t="shared" si="15"/>
        <v>1494</v>
      </c>
      <c r="F119" s="51">
        <v>15</v>
      </c>
      <c r="G119" s="52" t="str">
        <f t="shared" si="16"/>
        <v>TRECANI LAURA</v>
      </c>
      <c r="H119" s="49">
        <v>0</v>
      </c>
      <c r="I119" s="53">
        <f t="shared" si="17"/>
        <v>0</v>
      </c>
    </row>
    <row r="120" spans="1:13" x14ac:dyDescent="0.3">
      <c r="A120" s="88"/>
      <c r="B120" s="10">
        <v>16</v>
      </c>
      <c r="C120" s="28" t="s">
        <v>31</v>
      </c>
      <c r="D120" s="6">
        <v>0</v>
      </c>
      <c r="E120" s="9">
        <f t="shared" si="15"/>
        <v>0</v>
      </c>
      <c r="F120" s="8">
        <v>16</v>
      </c>
      <c r="G120" s="30" t="str">
        <f t="shared" si="16"/>
        <v>ZANI VANESSA</v>
      </c>
      <c r="H120" s="6">
        <v>0</v>
      </c>
      <c r="I120" s="9">
        <f t="shared" si="17"/>
        <v>0</v>
      </c>
    </row>
    <row r="122" spans="1:13" x14ac:dyDescent="0.3">
      <c r="C122" s="41" t="s">
        <v>46</v>
      </c>
      <c r="D122" s="42">
        <f>SUM(D105:D120)</f>
        <v>21</v>
      </c>
      <c r="G122" s="41" t="s">
        <v>46</v>
      </c>
      <c r="H122" s="42">
        <f>SUM(H105:H120)</f>
        <v>12</v>
      </c>
      <c r="L122" s="11"/>
    </row>
    <row r="127" spans="1:13" ht="50.1" customHeight="1" x14ac:dyDescent="0.3">
      <c r="B127" s="72" t="s">
        <v>44</v>
      </c>
      <c r="C127" s="72"/>
      <c r="D127" s="72"/>
      <c r="E127" s="72"/>
      <c r="F127" s="73" t="s">
        <v>45</v>
      </c>
      <c r="G127" s="73"/>
      <c r="H127" s="73"/>
      <c r="I127" s="73"/>
    </row>
    <row r="128" spans="1:13" s="4" customFormat="1" ht="33" customHeight="1" thickBot="1" x14ac:dyDescent="0.35">
      <c r="A128" s="87" t="s">
        <v>12</v>
      </c>
      <c r="B128" s="12"/>
      <c r="C128" s="12" t="s">
        <v>2</v>
      </c>
      <c r="D128" s="2" t="s">
        <v>3</v>
      </c>
      <c r="E128" s="3" t="s">
        <v>13</v>
      </c>
      <c r="F128" s="13"/>
      <c r="G128" s="12" t="s">
        <v>2</v>
      </c>
      <c r="H128" s="2" t="s">
        <v>3</v>
      </c>
      <c r="I128" s="3" t="s">
        <v>13</v>
      </c>
      <c r="J128"/>
      <c r="K128"/>
      <c r="L128"/>
      <c r="M128"/>
    </row>
    <row r="129" spans="1:9" x14ac:dyDescent="0.3">
      <c r="A129" s="87"/>
      <c r="B129" s="47">
        <v>1</v>
      </c>
      <c r="C129" s="48" t="str">
        <f t="shared" ref="C129:C144" si="18">$C105</f>
        <v>ALGHISI LAURA</v>
      </c>
      <c r="D129" s="14">
        <f t="shared" ref="D129:E144" si="19">D13+D36+D59+D82+D105</f>
        <v>9</v>
      </c>
      <c r="E129" s="15">
        <f t="shared" si="19"/>
        <v>248</v>
      </c>
      <c r="F129" s="47">
        <v>1</v>
      </c>
      <c r="G129" s="52" t="str">
        <f t="shared" ref="G129:G144" si="20">$G105</f>
        <v>BROGNOLI TOMMASO</v>
      </c>
      <c r="H129" s="14">
        <f t="shared" ref="H129:I144" si="21">H13+H36+H59+H82+H105</f>
        <v>106</v>
      </c>
      <c r="I129" s="15">
        <f t="shared" si="21"/>
        <v>4116</v>
      </c>
    </row>
    <row r="130" spans="1:9" x14ac:dyDescent="0.3">
      <c r="A130" s="87"/>
      <c r="B130" s="10">
        <v>2</v>
      </c>
      <c r="C130" s="28" t="str">
        <f t="shared" si="18"/>
        <v>AURORA SERGIO</v>
      </c>
      <c r="D130" s="16">
        <f t="shared" si="19"/>
        <v>53</v>
      </c>
      <c r="E130" s="17">
        <f t="shared" si="19"/>
        <v>3825</v>
      </c>
      <c r="F130" s="5">
        <v>2</v>
      </c>
      <c r="G130" s="30" t="str">
        <f t="shared" si="20"/>
        <v>DAMIOLINI AGOSTINO</v>
      </c>
      <c r="H130" s="16">
        <f t="shared" si="21"/>
        <v>88</v>
      </c>
      <c r="I130" s="17">
        <f t="shared" si="21"/>
        <v>3015</v>
      </c>
    </row>
    <row r="131" spans="1:9" x14ac:dyDescent="0.3">
      <c r="A131" s="87"/>
      <c r="B131" s="56">
        <v>3</v>
      </c>
      <c r="C131" s="48" t="str">
        <f t="shared" si="18"/>
        <v>CONCARI PATRIZIA</v>
      </c>
      <c r="D131" s="16">
        <f t="shared" si="19"/>
        <v>41</v>
      </c>
      <c r="E131" s="17">
        <f t="shared" si="19"/>
        <v>1708</v>
      </c>
      <c r="F131" s="47">
        <v>3</v>
      </c>
      <c r="G131" s="52" t="str">
        <f t="shared" si="20"/>
        <v>EDALINI DANIELA</v>
      </c>
      <c r="H131" s="16">
        <f t="shared" si="21"/>
        <v>13</v>
      </c>
      <c r="I131" s="17">
        <f t="shared" si="21"/>
        <v>436</v>
      </c>
    </row>
    <row r="132" spans="1:9" x14ac:dyDescent="0.3">
      <c r="A132" s="87"/>
      <c r="B132" s="10">
        <v>4</v>
      </c>
      <c r="C132" s="28" t="str">
        <f t="shared" si="18"/>
        <v>BRESSANELLI GIAMPIERO</v>
      </c>
      <c r="D132" s="16">
        <f t="shared" si="19"/>
        <v>94</v>
      </c>
      <c r="E132" s="17">
        <f t="shared" si="19"/>
        <v>2347</v>
      </c>
      <c r="F132" s="5">
        <v>4</v>
      </c>
      <c r="G132" s="30" t="str">
        <f t="shared" si="20"/>
        <v>FAVERO LIVIO</v>
      </c>
      <c r="H132" s="16">
        <f t="shared" si="21"/>
        <v>0</v>
      </c>
      <c r="I132" s="17">
        <f t="shared" si="21"/>
        <v>0</v>
      </c>
    </row>
    <row r="133" spans="1:9" x14ac:dyDescent="0.3">
      <c r="A133" s="87"/>
      <c r="B133" s="56">
        <v>5</v>
      </c>
      <c r="C133" s="48" t="str">
        <f t="shared" si="18"/>
        <v>FAITA PIERA ANNA</v>
      </c>
      <c r="D133" s="16">
        <f>D17+D40+D63+D86+D109</f>
        <v>9</v>
      </c>
      <c r="E133" s="17">
        <f t="shared" si="19"/>
        <v>360</v>
      </c>
      <c r="F133" s="47">
        <v>5</v>
      </c>
      <c r="G133" s="52" t="str">
        <f t="shared" si="20"/>
        <v>FERRARI MARIANGELA</v>
      </c>
      <c r="H133" s="16">
        <f t="shared" si="21"/>
        <v>51</v>
      </c>
      <c r="I133" s="17">
        <f t="shared" si="21"/>
        <v>2982</v>
      </c>
    </row>
    <row r="134" spans="1:9" x14ac:dyDescent="0.3">
      <c r="A134" s="87"/>
      <c r="B134" s="10">
        <v>6</v>
      </c>
      <c r="C134" s="28" t="str">
        <f t="shared" si="18"/>
        <v>CANINI RICCARDO</v>
      </c>
      <c r="D134" s="16">
        <f>D18+D41+D64+D87+D110</f>
        <v>47</v>
      </c>
      <c r="E134" s="17">
        <f t="shared" si="19"/>
        <v>3564</v>
      </c>
      <c r="F134" s="5">
        <v>6</v>
      </c>
      <c r="G134" s="30" t="str">
        <f t="shared" si="20"/>
        <v>FONTANA PAOLO</v>
      </c>
      <c r="H134" s="16">
        <f t="shared" si="21"/>
        <v>205</v>
      </c>
      <c r="I134" s="17">
        <f t="shared" si="21"/>
        <v>6948</v>
      </c>
    </row>
    <row r="135" spans="1:9" x14ac:dyDescent="0.3">
      <c r="A135" s="87"/>
      <c r="B135" s="56">
        <v>7</v>
      </c>
      <c r="C135" s="48" t="str">
        <f t="shared" si="18"/>
        <v>PLAKA SUELA</v>
      </c>
      <c r="D135" s="16">
        <f t="shared" si="19"/>
        <v>2</v>
      </c>
      <c r="E135" s="17">
        <f t="shared" si="19"/>
        <v>111</v>
      </c>
      <c r="F135" s="47">
        <v>7</v>
      </c>
      <c r="G135" s="52" t="str">
        <f t="shared" si="20"/>
        <v>FREDDI KATIUSCIA</v>
      </c>
      <c r="H135" s="16">
        <f t="shared" si="21"/>
        <v>1</v>
      </c>
      <c r="I135" s="17">
        <f t="shared" si="21"/>
        <v>11</v>
      </c>
    </row>
    <row r="136" spans="1:9" x14ac:dyDescent="0.3">
      <c r="A136" s="87"/>
      <c r="B136" s="10">
        <v>8</v>
      </c>
      <c r="C136" s="28" t="str">
        <f t="shared" si="18"/>
        <v>CAPRA FABIO</v>
      </c>
      <c r="D136" s="16">
        <f t="shared" si="19"/>
        <v>41</v>
      </c>
      <c r="E136" s="17">
        <f t="shared" si="19"/>
        <v>3291</v>
      </c>
      <c r="F136" s="5">
        <v>8</v>
      </c>
      <c r="G136" s="30" t="str">
        <f t="shared" si="20"/>
        <v>LOVO GAGLIARDI CATERINA</v>
      </c>
      <c r="H136" s="16">
        <f t="shared" si="21"/>
        <v>222</v>
      </c>
      <c r="I136" s="17">
        <f t="shared" si="21"/>
        <v>6308</v>
      </c>
    </row>
    <row r="137" spans="1:9" x14ac:dyDescent="0.3">
      <c r="A137" s="87"/>
      <c r="B137" s="56">
        <v>9</v>
      </c>
      <c r="C137" s="48" t="str">
        <f t="shared" si="18"/>
        <v>SCAGLIA DILETTA</v>
      </c>
      <c r="D137" s="16">
        <f t="shared" si="19"/>
        <v>38</v>
      </c>
      <c r="E137" s="17">
        <f t="shared" si="19"/>
        <v>4216</v>
      </c>
      <c r="F137" s="47">
        <v>9</v>
      </c>
      <c r="G137" s="52" t="str">
        <f t="shared" si="20"/>
        <v>MANNATRIZIO DANIELE</v>
      </c>
      <c r="H137" s="16">
        <f t="shared" si="21"/>
        <v>200</v>
      </c>
      <c r="I137" s="17">
        <f t="shared" si="21"/>
        <v>7318</v>
      </c>
    </row>
    <row r="138" spans="1:9" x14ac:dyDescent="0.3">
      <c r="A138" s="87"/>
      <c r="B138" s="10">
        <v>10</v>
      </c>
      <c r="C138" s="28" t="str">
        <f t="shared" si="18"/>
        <v>CURCIO ANDREA</v>
      </c>
      <c r="D138" s="16">
        <f t="shared" si="19"/>
        <v>61</v>
      </c>
      <c r="E138" s="17">
        <f t="shared" si="19"/>
        <v>4263</v>
      </c>
      <c r="F138" s="5">
        <v>10</v>
      </c>
      <c r="G138" s="30" t="str">
        <f t="shared" si="20"/>
        <v>MONTAGNINI MATTEO</v>
      </c>
      <c r="H138" s="16">
        <f t="shared" si="21"/>
        <v>1</v>
      </c>
      <c r="I138" s="17">
        <f t="shared" si="21"/>
        <v>11</v>
      </c>
    </row>
    <row r="139" spans="1:9" x14ac:dyDescent="0.3">
      <c r="A139" s="87"/>
      <c r="B139" s="56">
        <v>11</v>
      </c>
      <c r="C139" s="48" t="str">
        <f t="shared" si="18"/>
        <v>TOMASSO ANGELA</v>
      </c>
      <c r="D139" s="16">
        <f t="shared" si="19"/>
        <v>0</v>
      </c>
      <c r="E139" s="17">
        <f t="shared" si="19"/>
        <v>0</v>
      </c>
      <c r="F139" s="47">
        <v>11</v>
      </c>
      <c r="G139" s="52" t="str">
        <f t="shared" si="20"/>
        <v>PODAVINI GABRIELE</v>
      </c>
      <c r="H139" s="16">
        <f t="shared" si="21"/>
        <v>0</v>
      </c>
      <c r="I139" s="17">
        <f t="shared" si="21"/>
        <v>0</v>
      </c>
    </row>
    <row r="140" spans="1:9" x14ac:dyDescent="0.3">
      <c r="A140" s="87"/>
      <c r="B140" s="10">
        <v>12</v>
      </c>
      <c r="C140" s="28" t="str">
        <f t="shared" si="18"/>
        <v>FERRARI FILIPPO</v>
      </c>
      <c r="D140" s="16">
        <f t="shared" si="19"/>
        <v>168</v>
      </c>
      <c r="E140" s="17">
        <f t="shared" si="19"/>
        <v>6430</v>
      </c>
      <c r="F140" s="5">
        <v>12</v>
      </c>
      <c r="G140" s="30" t="str">
        <f t="shared" si="20"/>
        <v>ROLFI FABIO</v>
      </c>
      <c r="H140" s="16">
        <f t="shared" si="21"/>
        <v>40</v>
      </c>
      <c r="I140" s="17">
        <f t="shared" si="21"/>
        <v>3701</v>
      </c>
    </row>
    <row r="141" spans="1:9" x14ac:dyDescent="0.3">
      <c r="A141" s="87"/>
      <c r="B141" s="56">
        <v>13</v>
      </c>
      <c r="C141" s="48" t="str">
        <f t="shared" si="18"/>
        <v>ZANARDINI NADIA</v>
      </c>
      <c r="D141" s="16">
        <f t="shared" si="19"/>
        <v>2</v>
      </c>
      <c r="E141" s="17">
        <f t="shared" si="19"/>
        <v>94</v>
      </c>
      <c r="F141" s="47">
        <v>13</v>
      </c>
      <c r="G141" s="52" t="str">
        <f t="shared" si="20"/>
        <v>TABONI MICHELA</v>
      </c>
      <c r="H141" s="16">
        <f t="shared" si="21"/>
        <v>7</v>
      </c>
      <c r="I141" s="17">
        <f t="shared" si="21"/>
        <v>77</v>
      </c>
    </row>
    <row r="142" spans="1:9" x14ac:dyDescent="0.3">
      <c r="A142" s="87"/>
      <c r="B142" s="10">
        <v>14</v>
      </c>
      <c r="C142" s="28" t="str">
        <f t="shared" si="18"/>
        <v>LIBRETTI MAURIZIO</v>
      </c>
      <c r="D142" s="16">
        <f t="shared" si="19"/>
        <v>49</v>
      </c>
      <c r="E142" s="17">
        <f t="shared" si="19"/>
        <v>2513</v>
      </c>
      <c r="F142" s="5">
        <v>14</v>
      </c>
      <c r="G142" s="30" t="str">
        <f t="shared" si="20"/>
        <v>TOGNI MARCO</v>
      </c>
      <c r="H142" s="16">
        <f t="shared" si="21"/>
        <v>95</v>
      </c>
      <c r="I142" s="17">
        <f t="shared" si="21"/>
        <v>4641</v>
      </c>
    </row>
    <row r="143" spans="1:9" x14ac:dyDescent="0.3">
      <c r="A143" s="87"/>
      <c r="B143" s="56">
        <v>15</v>
      </c>
      <c r="C143" s="48" t="str">
        <f t="shared" si="18"/>
        <v>PATITUCCI FRANCESCO</v>
      </c>
      <c r="D143" s="16">
        <f t="shared" si="19"/>
        <v>6</v>
      </c>
      <c r="E143" s="17">
        <f t="shared" si="19"/>
        <v>1610</v>
      </c>
      <c r="F143" s="47">
        <v>15</v>
      </c>
      <c r="G143" s="52" t="str">
        <f t="shared" si="20"/>
        <v>TRECANI LAURA</v>
      </c>
      <c r="H143" s="16">
        <f t="shared" si="21"/>
        <v>118</v>
      </c>
      <c r="I143" s="17">
        <f t="shared" si="21"/>
        <v>3879</v>
      </c>
    </row>
    <row r="144" spans="1:9" ht="15" thickBot="1" x14ac:dyDescent="0.35">
      <c r="A144" s="87"/>
      <c r="B144" s="10">
        <v>16</v>
      </c>
      <c r="C144" s="28" t="str">
        <f t="shared" si="18"/>
        <v>RATTI ANDREA</v>
      </c>
      <c r="D144" s="18">
        <f t="shared" si="19"/>
        <v>56</v>
      </c>
      <c r="E144" s="19">
        <f t="shared" si="19"/>
        <v>2236</v>
      </c>
      <c r="F144" s="5">
        <v>16</v>
      </c>
      <c r="G144" s="30" t="str">
        <f t="shared" si="20"/>
        <v>ZANI VANESSA</v>
      </c>
      <c r="H144" s="18">
        <f t="shared" si="21"/>
        <v>43</v>
      </c>
      <c r="I144" s="19">
        <f t="shared" si="21"/>
        <v>1873</v>
      </c>
    </row>
    <row r="146" spans="1:16" x14ac:dyDescent="0.3">
      <c r="C146" s="45" t="s">
        <v>46</v>
      </c>
      <c r="D146" s="46">
        <f>SUM(D129:D144)</f>
        <v>676</v>
      </c>
      <c r="G146" s="45" t="s">
        <v>46</v>
      </c>
      <c r="H146" s="46">
        <f>SUM(H129:H144)</f>
        <v>1190</v>
      </c>
    </row>
    <row r="149" spans="1:16" ht="50.1" customHeight="1" x14ac:dyDescent="0.3">
      <c r="A149" s="20"/>
      <c r="B149" s="72" t="s">
        <v>44</v>
      </c>
      <c r="C149" s="72"/>
      <c r="D149" s="72"/>
      <c r="E149" s="72"/>
      <c r="F149" s="73" t="s">
        <v>45</v>
      </c>
      <c r="G149" s="73"/>
      <c r="H149" s="73"/>
      <c r="I149" s="73"/>
    </row>
    <row r="150" spans="1:16" s="4" customFormat="1" ht="33" customHeight="1" x14ac:dyDescent="0.2">
      <c r="A150" s="86" t="s">
        <v>14</v>
      </c>
      <c r="B150" s="21"/>
      <c r="C150" s="21" t="s">
        <v>2</v>
      </c>
      <c r="D150" s="22" t="s">
        <v>3</v>
      </c>
      <c r="E150" s="3" t="s">
        <v>13</v>
      </c>
      <c r="F150" s="23"/>
      <c r="G150" s="21" t="s">
        <v>2</v>
      </c>
      <c r="H150" s="22" t="s">
        <v>3</v>
      </c>
      <c r="I150" s="3" t="s">
        <v>13</v>
      </c>
      <c r="L150" s="59" t="s">
        <v>47</v>
      </c>
      <c r="M150" s="60"/>
      <c r="N150" s="60"/>
      <c r="O150" s="60"/>
      <c r="P150" s="61"/>
    </row>
    <row r="151" spans="1:16" x14ac:dyDescent="0.3">
      <c r="A151" s="86"/>
      <c r="B151" s="24">
        <v>1</v>
      </c>
      <c r="C151" s="57" t="str" cm="1">
        <f t="array" ref="C151:E166">_xlfn.SORTBY(C129:E144,E129:E144,-1)</f>
        <v>FERRARI FILIPPO</v>
      </c>
      <c r="D151" s="25">
        <v>168</v>
      </c>
      <c r="E151" s="26">
        <v>6430</v>
      </c>
      <c r="F151" s="27">
        <v>1</v>
      </c>
      <c r="G151" s="57" t="str" cm="1">
        <f t="array" ref="G151:I166">_xlfn.SORTBY(G129:I144,I129:I144,-1)</f>
        <v>MANNATRIZIO DANIELE</v>
      </c>
      <c r="H151" s="25">
        <v>200</v>
      </c>
      <c r="I151" s="26">
        <v>7318</v>
      </c>
      <c r="L151" s="62"/>
      <c r="M151" s="63"/>
      <c r="N151" s="63"/>
      <c r="O151" s="63"/>
      <c r="P151" s="64"/>
    </row>
    <row r="152" spans="1:16" x14ac:dyDescent="0.3">
      <c r="A152" s="86"/>
      <c r="B152" s="24">
        <v>2</v>
      </c>
      <c r="C152" s="57" t="str">
        <v>CURCIO ANDREA</v>
      </c>
      <c r="D152" s="25">
        <v>61</v>
      </c>
      <c r="E152" s="26">
        <v>4263</v>
      </c>
      <c r="F152" s="27">
        <v>2</v>
      </c>
      <c r="G152" s="58" t="str">
        <v>FONTANA PAOLO</v>
      </c>
      <c r="H152" s="25">
        <v>205</v>
      </c>
      <c r="I152" s="26">
        <v>6948</v>
      </c>
      <c r="L152" s="62"/>
      <c r="M152" s="63"/>
      <c r="N152" s="63"/>
      <c r="O152" s="63"/>
      <c r="P152" s="64"/>
    </row>
    <row r="153" spans="1:16" x14ac:dyDescent="0.3">
      <c r="A153" s="86"/>
      <c r="B153" s="24">
        <v>3</v>
      </c>
      <c r="C153" s="57" t="str">
        <v>SCAGLIA DILETTA</v>
      </c>
      <c r="D153" s="25">
        <v>38</v>
      </c>
      <c r="E153" s="26">
        <v>4216</v>
      </c>
      <c r="F153" s="27">
        <v>3</v>
      </c>
      <c r="G153" s="58" t="str">
        <v>LOVO GAGLIARDI CATERINA</v>
      </c>
      <c r="H153" s="25">
        <v>222</v>
      </c>
      <c r="I153" s="26">
        <v>6308</v>
      </c>
      <c r="L153" s="65"/>
      <c r="M153" s="66"/>
      <c r="N153" s="66"/>
      <c r="O153" s="66"/>
      <c r="P153" s="67"/>
    </row>
    <row r="154" spans="1:16" x14ac:dyDescent="0.3">
      <c r="A154" s="86"/>
      <c r="B154" s="24">
        <v>4</v>
      </c>
      <c r="C154" s="57" t="str">
        <v>AURORA SERGIO</v>
      </c>
      <c r="D154" s="25">
        <v>53</v>
      </c>
      <c r="E154" s="26">
        <v>3825</v>
      </c>
      <c r="F154" s="27">
        <v>4</v>
      </c>
      <c r="G154" s="58" t="str">
        <v>TOGNI MARCO</v>
      </c>
      <c r="H154" s="25">
        <v>95</v>
      </c>
      <c r="I154" s="26">
        <v>4641</v>
      </c>
    </row>
    <row r="155" spans="1:16" x14ac:dyDescent="0.3">
      <c r="A155" s="86"/>
      <c r="B155" s="24">
        <v>5</v>
      </c>
      <c r="C155" s="57" t="str">
        <v>CANINI RICCARDO</v>
      </c>
      <c r="D155" s="25">
        <v>47</v>
      </c>
      <c r="E155" s="26">
        <v>3564</v>
      </c>
      <c r="F155" s="27">
        <v>5</v>
      </c>
      <c r="G155" s="58" t="str">
        <v>BROGNOLI TOMMASO</v>
      </c>
      <c r="H155" s="25">
        <v>106</v>
      </c>
      <c r="I155" s="26">
        <v>4116</v>
      </c>
    </row>
    <row r="156" spans="1:16" x14ac:dyDescent="0.3">
      <c r="A156" s="86"/>
      <c r="B156" s="24">
        <v>6</v>
      </c>
      <c r="C156" s="57" t="str">
        <v>CAPRA FABIO</v>
      </c>
      <c r="D156" s="25">
        <v>41</v>
      </c>
      <c r="E156" s="26">
        <v>3291</v>
      </c>
      <c r="F156" s="27">
        <v>6</v>
      </c>
      <c r="G156" s="58" t="str">
        <v>TRECANI LAURA</v>
      </c>
      <c r="H156" s="25">
        <v>118</v>
      </c>
      <c r="I156" s="26">
        <v>3879</v>
      </c>
    </row>
    <row r="157" spans="1:16" ht="15" customHeight="1" x14ac:dyDescent="0.3">
      <c r="A157" s="86"/>
      <c r="B157" s="24">
        <v>7</v>
      </c>
      <c r="C157" s="57" t="str">
        <v>LIBRETTI MAURIZIO</v>
      </c>
      <c r="D157" s="25">
        <v>49</v>
      </c>
      <c r="E157" s="26">
        <v>2513</v>
      </c>
      <c r="F157" s="27">
        <v>7</v>
      </c>
      <c r="G157" s="58" t="str">
        <v>ROLFI FABIO</v>
      </c>
      <c r="H157" s="25">
        <v>40</v>
      </c>
      <c r="I157" s="26">
        <v>3701</v>
      </c>
    </row>
    <row r="158" spans="1:16" x14ac:dyDescent="0.3">
      <c r="A158" s="86"/>
      <c r="B158" s="24">
        <v>8</v>
      </c>
      <c r="C158" s="57" t="str">
        <v>BRESSANELLI GIAMPIERO</v>
      </c>
      <c r="D158" s="25">
        <v>94</v>
      </c>
      <c r="E158" s="26">
        <v>2347</v>
      </c>
      <c r="F158" s="27">
        <v>8</v>
      </c>
      <c r="G158" s="58" t="str">
        <v>DAMIOLINI AGOSTINO</v>
      </c>
      <c r="H158" s="25">
        <v>88</v>
      </c>
      <c r="I158" s="26">
        <v>3015</v>
      </c>
    </row>
    <row r="159" spans="1:16" x14ac:dyDescent="0.3">
      <c r="A159" s="86"/>
      <c r="B159" s="24">
        <v>9</v>
      </c>
      <c r="C159" s="57" t="str">
        <v>RATTI ANDREA</v>
      </c>
      <c r="D159" s="25">
        <v>56</v>
      </c>
      <c r="E159" s="26">
        <v>2236</v>
      </c>
      <c r="F159" s="27">
        <v>9</v>
      </c>
      <c r="G159" s="58" t="str">
        <v>FERRARI MARIANGELA</v>
      </c>
      <c r="H159" s="25">
        <v>51</v>
      </c>
      <c r="I159" s="26">
        <v>2982</v>
      </c>
    </row>
    <row r="160" spans="1:16" x14ac:dyDescent="0.3">
      <c r="A160" s="86"/>
      <c r="B160" s="24">
        <v>10</v>
      </c>
      <c r="C160" s="57" t="str">
        <v>CONCARI PATRIZIA</v>
      </c>
      <c r="D160" s="25">
        <v>41</v>
      </c>
      <c r="E160" s="26">
        <v>1708</v>
      </c>
      <c r="F160" s="27">
        <v>10</v>
      </c>
      <c r="G160" s="58" t="str">
        <v>ZANI VANESSA</v>
      </c>
      <c r="H160" s="25">
        <v>43</v>
      </c>
      <c r="I160" s="26">
        <v>1873</v>
      </c>
    </row>
    <row r="161" spans="1:9" x14ac:dyDescent="0.3">
      <c r="A161" s="86"/>
      <c r="B161" s="24">
        <v>11</v>
      </c>
      <c r="C161" s="57" t="str">
        <v>PATITUCCI FRANCESCO</v>
      </c>
      <c r="D161" s="25">
        <v>6</v>
      </c>
      <c r="E161" s="26">
        <v>1610</v>
      </c>
      <c r="F161" s="27">
        <v>11</v>
      </c>
      <c r="G161" s="58" t="str">
        <v>EDALINI DANIELA</v>
      </c>
      <c r="H161" s="25">
        <v>13</v>
      </c>
      <c r="I161" s="26">
        <v>436</v>
      </c>
    </row>
    <row r="162" spans="1:9" x14ac:dyDescent="0.3">
      <c r="A162" s="86"/>
      <c r="B162" s="24">
        <v>12</v>
      </c>
      <c r="C162" s="57" t="str">
        <v>FAITA PIERA ANNA</v>
      </c>
      <c r="D162" s="25">
        <v>9</v>
      </c>
      <c r="E162" s="26">
        <v>360</v>
      </c>
      <c r="F162" s="27">
        <v>12</v>
      </c>
      <c r="G162" s="58" t="str">
        <v>TABONI MICHELA</v>
      </c>
      <c r="H162" s="25">
        <v>7</v>
      </c>
      <c r="I162" s="26">
        <v>77</v>
      </c>
    </row>
    <row r="163" spans="1:9" x14ac:dyDescent="0.3">
      <c r="A163" s="86"/>
      <c r="B163" s="24">
        <v>13</v>
      </c>
      <c r="C163" s="57" t="str">
        <v>ALGHISI LAURA</v>
      </c>
      <c r="D163" s="25">
        <v>9</v>
      </c>
      <c r="E163" s="26">
        <v>248</v>
      </c>
      <c r="F163" s="27">
        <v>13</v>
      </c>
      <c r="G163" s="58" t="str">
        <v>FREDDI KATIUSCIA</v>
      </c>
      <c r="H163" s="25">
        <v>1</v>
      </c>
      <c r="I163" s="26">
        <v>11</v>
      </c>
    </row>
    <row r="164" spans="1:9" x14ac:dyDescent="0.3">
      <c r="A164" s="86"/>
      <c r="B164" s="24">
        <v>14</v>
      </c>
      <c r="C164" s="57" t="str">
        <v>PLAKA SUELA</v>
      </c>
      <c r="D164" s="25">
        <v>2</v>
      </c>
      <c r="E164" s="26">
        <v>111</v>
      </c>
      <c r="F164" s="27">
        <v>14</v>
      </c>
      <c r="G164" s="58" t="str">
        <v>MONTAGNINI MATTEO</v>
      </c>
      <c r="H164" s="25">
        <v>1</v>
      </c>
      <c r="I164" s="26">
        <v>11</v>
      </c>
    </row>
    <row r="165" spans="1:9" x14ac:dyDescent="0.3">
      <c r="A165" s="86"/>
      <c r="B165" s="24">
        <v>15</v>
      </c>
      <c r="C165" s="57" t="str">
        <v>ZANARDINI NADIA</v>
      </c>
      <c r="D165" s="25">
        <v>2</v>
      </c>
      <c r="E165" s="26">
        <v>94</v>
      </c>
      <c r="F165" s="27">
        <v>15</v>
      </c>
      <c r="G165" s="58" t="str">
        <v>FAVERO LIVIO</v>
      </c>
      <c r="H165" s="25">
        <v>0</v>
      </c>
      <c r="I165" s="26">
        <v>0</v>
      </c>
    </row>
    <row r="166" spans="1:9" x14ac:dyDescent="0.3">
      <c r="A166" s="86"/>
      <c r="B166" s="24">
        <v>16</v>
      </c>
      <c r="C166" s="57" t="str">
        <v>TOMASSO ANGELA</v>
      </c>
      <c r="D166" s="25">
        <v>0</v>
      </c>
      <c r="E166" s="26">
        <v>0</v>
      </c>
      <c r="F166" s="27">
        <v>16</v>
      </c>
      <c r="G166" s="58" t="str">
        <v>PODAVINI GABRIELE</v>
      </c>
      <c r="H166" s="25">
        <v>0</v>
      </c>
      <c r="I166" s="26">
        <v>0</v>
      </c>
    </row>
  </sheetData>
  <sheetProtection selectLockedCells="1" selectUnlockedCells="1"/>
  <mergeCells count="32">
    <mergeCell ref="A150:A166"/>
    <mergeCell ref="A128:A144"/>
    <mergeCell ref="B149:E149"/>
    <mergeCell ref="F149:I149"/>
    <mergeCell ref="A104:A120"/>
    <mergeCell ref="B127:E127"/>
    <mergeCell ref="F127:I127"/>
    <mergeCell ref="A81:A97"/>
    <mergeCell ref="B103:E103"/>
    <mergeCell ref="F103:I103"/>
    <mergeCell ref="A101:A102"/>
    <mergeCell ref="A35:A51"/>
    <mergeCell ref="B57:E57"/>
    <mergeCell ref="F57:I57"/>
    <mergeCell ref="A55:A56"/>
    <mergeCell ref="A78:A79"/>
    <mergeCell ref="L150:P153"/>
    <mergeCell ref="A1:M1"/>
    <mergeCell ref="A9:A10"/>
    <mergeCell ref="B11:E11"/>
    <mergeCell ref="F11:I11"/>
    <mergeCell ref="A5:I7"/>
    <mergeCell ref="A3:I4"/>
    <mergeCell ref="B34:E34"/>
    <mergeCell ref="F34:I34"/>
    <mergeCell ref="A12:A28"/>
    <mergeCell ref="B12:C12"/>
    <mergeCell ref="F12:G12"/>
    <mergeCell ref="A32:A33"/>
    <mergeCell ref="A58:A74"/>
    <mergeCell ref="B80:E80"/>
    <mergeCell ref="F80:I80"/>
  </mergeCells>
  <conditionalFormatting sqref="E151:E166 I151:I166">
    <cfRule type="duplicateValues" dxfId="0" priority="2"/>
  </conditionalFormatting>
  <pageMargins left="0.25" right="0.25" top="0.75" bottom="0.75" header="0.51180555555555551" footer="0.51180555555555551"/>
  <pageSetup paperSize="8" firstPageNumber="0" orientation="landscape" verticalDpi="300" r:id="rId1"/>
  <headerFooter alignWithMargins="0"/>
  <rowBreaks count="6" manualBreakCount="6">
    <brk id="30" max="16383" man="1"/>
    <brk id="53" max="16383" man="1"/>
    <brk id="76" max="16383" man="1"/>
    <brk id="99" max="16383" man="1"/>
    <brk id="122" max="16383" man="1"/>
    <brk id="1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PREFERENZE-PROCLAMAZIONE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elezioni</dc:creator>
  <cp:lastModifiedBy>Concorso Provincia di Brescia</cp:lastModifiedBy>
  <cp:lastPrinted>2019-03-18T09:12:46Z</cp:lastPrinted>
  <dcterms:created xsi:type="dcterms:W3CDTF">2021-12-17T14:12:27Z</dcterms:created>
  <dcterms:modified xsi:type="dcterms:W3CDTF">2024-09-29T22:51:05Z</dcterms:modified>
</cp:coreProperties>
</file>